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4160" windowHeight="12060"/>
  </bookViews>
  <sheets>
    <sheet name="Građevinsko-obrtnički" sheetId="4" r:id="rId1"/>
    <sheet name="Elektrotehnički " sheetId="2" r:id="rId2"/>
    <sheet name="rekapitulacija" sheetId="5" r:id="rId3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Sort" hidden="1">#REF!</definedName>
    <definedName name="ADRESA">#REF!</definedName>
    <definedName name="ATR">#REF!</definedName>
    <definedName name="AUTOR">#REF!</definedName>
    <definedName name="brisi">#REF!</definedName>
    <definedName name="BROJ_CLANOVA">#REF!</definedName>
    <definedName name="BRP">#REF!</definedName>
    <definedName name="cijene">#REF!</definedName>
    <definedName name="DATOTEKA">#REF!</definedName>
    <definedName name="datum">#REF!</definedName>
    <definedName name="DATUM_DANAS">#REF!</definedName>
    <definedName name="DIR_KONZA">#REF!</definedName>
    <definedName name="DIREKTOR">#REF!</definedName>
    <definedName name="IME_DAT">#REF!</definedName>
    <definedName name="INVESTITOR">#REF!</definedName>
    <definedName name="JMBG">#REF!</definedName>
    <definedName name="KAT_OSTEC">#REF!</definedName>
    <definedName name="KONSTRUKTOR">#REF!</definedName>
    <definedName name="KONZALTING">#REF!</definedName>
    <definedName name="KOR_DATUM">#REF!</definedName>
    <definedName name="KOR_IME">#REF!</definedName>
    <definedName name="KOR_IME_OCA">#REF!</definedName>
    <definedName name="KOR_POVR">#REF!</definedName>
    <definedName name="KOR_PREZIME">#REF!</definedName>
    <definedName name="MJESEC">#REF!</definedName>
    <definedName name="MJESTO">#REF!</definedName>
    <definedName name="NASELJE">#REF!</definedName>
    <definedName name="OBJEKT">#REF!</definedName>
    <definedName name="OPCINA">#REF!</definedName>
    <definedName name="PODRUCJE">#REF!</definedName>
    <definedName name="POVR_OBNOVE">#REF!</definedName>
    <definedName name="_xlnm.Print_Area" localSheetId="0">'Građevinsko-obrtnički'!$A$1:$F$103</definedName>
    <definedName name="_xlnm.Print_Area" localSheetId="2">rekapitulacija!$A$1:$C$12</definedName>
    <definedName name="_xlnm.Print_Titles" localSheetId="0">'Građevinsko-obrtnički'!$1:$2</definedName>
    <definedName name="_xlnm.Print_Titles" localSheetId="2">rekapitulacija!$1:$1</definedName>
    <definedName name="PROJEKTANT1">#REF!</definedName>
    <definedName name="PROJEKTANT2">#REF!</definedName>
    <definedName name="SIFRA_UPUTE">#REF!</definedName>
    <definedName name="VOD_PROJE">#REF!</definedName>
    <definedName name="xyz">#REF!</definedName>
    <definedName name="ZUPANIJA">#REF!</definedName>
  </definedNames>
  <calcPr calcId="145621"/>
  <customWorkbookViews>
    <customWorkbookView name="bl" guid="{66CCD727-6BBC-4E90-A0F6-D7306CDFC051}" maximized="1" windowWidth="1020" windowHeight="596" activeSheetId="1"/>
  </customWorkbookViews>
</workbook>
</file>

<file path=xl/calcChain.xml><?xml version="1.0" encoding="utf-8"?>
<calcChain xmlns="http://schemas.openxmlformats.org/spreadsheetml/2006/main">
  <c r="B100" i="4" l="1"/>
  <c r="A100" i="4"/>
  <c r="B99" i="4"/>
  <c r="B98" i="4"/>
  <c r="A98" i="4"/>
  <c r="B94" i="4"/>
  <c r="A94" i="4"/>
  <c r="B93" i="4"/>
  <c r="A93" i="4"/>
  <c r="B92" i="4"/>
  <c r="A88" i="4"/>
  <c r="F86" i="4"/>
  <c r="F83" i="4"/>
  <c r="F88" i="4" s="1"/>
  <c r="F100" i="4" s="1"/>
  <c r="A79" i="4"/>
  <c r="A99" i="4" s="1"/>
  <c r="F77" i="4"/>
  <c r="F73" i="4"/>
  <c r="F72" i="4"/>
  <c r="F74" i="4" s="1"/>
  <c r="F79" i="4" s="1"/>
  <c r="F99" i="4" s="1"/>
  <c r="A66" i="4"/>
  <c r="F64" i="4"/>
  <c r="F66" i="4" s="1"/>
  <c r="F98" i="4" s="1"/>
  <c r="F101" i="4" s="1"/>
  <c r="A58" i="4"/>
  <c r="F56" i="4"/>
  <c r="F53" i="4"/>
  <c r="F50" i="4"/>
  <c r="F58" i="4" s="1"/>
  <c r="F94" i="4" s="1"/>
  <c r="A46" i="4"/>
  <c r="F44" i="4"/>
  <c r="F41" i="4"/>
  <c r="F38" i="4"/>
  <c r="F46" i="4" s="1"/>
  <c r="F93" i="4" s="1"/>
  <c r="A34" i="4"/>
  <c r="F32" i="4"/>
  <c r="F28" i="4"/>
  <c r="F24" i="4"/>
  <c r="F20" i="4"/>
  <c r="F19" i="4"/>
  <c r="F18" i="4"/>
  <c r="F14" i="4"/>
  <c r="F34" i="4" s="1"/>
  <c r="F92" i="4" s="1"/>
  <c r="F95" i="4" s="1"/>
  <c r="F103" i="4" l="1"/>
  <c r="C10" i="5"/>
  <c r="C12" i="5" s="1"/>
  <c r="A45" i="2"/>
  <c r="A36" i="2"/>
  <c r="A38" i="2" s="1"/>
  <c r="H8" i="2"/>
  <c r="B10" i="2"/>
  <c r="C58" i="2" l="1"/>
  <c r="C56" i="2"/>
  <c r="C54" i="2"/>
  <c r="H45" i="2"/>
  <c r="H38" i="2"/>
  <c r="H36" i="2"/>
  <c r="H30" i="2"/>
  <c r="H28" i="2"/>
  <c r="H26" i="2"/>
  <c r="H24" i="2"/>
  <c r="H22" i="2"/>
  <c r="H20" i="2"/>
  <c r="H18" i="2"/>
  <c r="H16" i="2"/>
  <c r="H14" i="2"/>
  <c r="H12" i="2"/>
  <c r="B12" i="2"/>
  <c r="H10" i="2"/>
  <c r="H32" i="2" l="1"/>
  <c r="H54" i="2" s="1"/>
  <c r="B14" i="2"/>
  <c r="B16" i="2" s="1"/>
  <c r="B18" i="2" s="1"/>
  <c r="B20" i="2" s="1"/>
  <c r="H47" i="2"/>
  <c r="H58" i="2" s="1"/>
  <c r="H40" i="2"/>
  <c r="H56" i="2" s="1"/>
  <c r="H60" i="2" l="1"/>
  <c r="B22" i="2"/>
  <c r="B24" i="2" s="1"/>
  <c r="B26" i="2" s="1"/>
  <c r="B28" i="2" s="1"/>
  <c r="B30" i="2" s="1"/>
</calcChain>
</file>

<file path=xl/comments1.xml><?xml version="1.0" encoding="utf-8"?>
<comments xmlns="http://schemas.openxmlformats.org/spreadsheetml/2006/main">
  <authors>
    <author>SANJA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upiši naslov poglavalja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upiši jedinicu mjere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upiši količinu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upiši naslov poglavalja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upiši naslov poglavalja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<sst xmlns="http://schemas.openxmlformats.org/spreadsheetml/2006/main" count="212" uniqueCount="95">
  <si>
    <t>1.</t>
  </si>
  <si>
    <t>kn</t>
  </si>
  <si>
    <t>kom</t>
  </si>
  <si>
    <t>m</t>
  </si>
  <si>
    <t>SVEUKUPNO</t>
  </si>
  <si>
    <t>2.</t>
  </si>
  <si>
    <t>UKUPNO</t>
  </si>
  <si>
    <t>REKAPITULACIJA</t>
  </si>
  <si>
    <t>Dobava i polaganje voda NYM-J 3x1,5mm2</t>
  </si>
  <si>
    <t>Dobava i polaganje voda NYM-J 3x2,5mm2</t>
  </si>
  <si>
    <t>Dobava i polaganje voda U/UTP 4x2x0,6mm cat. 6, zajedno s instalacijskom cijevi</t>
  </si>
  <si>
    <t>Dobava i polaganje voda TC3 POHFFR 4x2x0,4mm2 zajedno s instalacijskom cijevi</t>
  </si>
  <si>
    <t>NAPOMENA</t>
  </si>
  <si>
    <t>STRUKTURNO KABLIRANJE</t>
  </si>
  <si>
    <t>Dobava i polaganje voda NYY-J 5x10mm2</t>
  </si>
  <si>
    <t>3.</t>
  </si>
  <si>
    <t>Dobava, montaža i spajanje protupanične LED svjetiljke snage 8W, autonomije rada min 2h</t>
  </si>
  <si>
    <t>RTV INSTALACIJA</t>
  </si>
  <si>
    <r>
      <t xml:space="preserve">Dobava i polaganje savitljive instalacijske cijevi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  <charset val="238"/>
      </rPr>
      <t>40</t>
    </r>
  </si>
  <si>
    <r>
      <t xml:space="preserve">Dobava i polaganje savitljive instalacijske cijevi </t>
    </r>
    <r>
      <rPr>
        <sz val="10"/>
        <rFont val="Symbol"/>
        <family val="1"/>
        <charset val="2"/>
      </rPr>
      <t>f20</t>
    </r>
  </si>
  <si>
    <t>Dobava, montaža i spajanje nadgradne LED svjetiljke, CRI &gt; 80, satinirana srrbrom parena aluminijska optika, kućište od dekapiranog čelika, elektrostatski plastificirano, min 5342 lm, min 98 lm/W, max 54 W, dimenzija cca 250x 1200 mm, IP20, 3000 K</t>
  </si>
  <si>
    <t>Dobava, montaža i spajanje nadgradne LED svjetiljke, PMMA optika, čelično kućište, snage max 40 W, min 3400 lm, 3000 K, efikasnost min 85 lm/W, IP44, promjer cca 550 mm, bijele boje</t>
  </si>
  <si>
    <t>Dobava, montaža i spajanje LED reflektora, aluminijsko kućište, snage 10 W, 900 lm, efikasnosti 90 lm/W, minimalno IP54</t>
  </si>
  <si>
    <t>Dobava, montaža i spajanje stropnog/zidnog senzora pokreta, 200°, IP54</t>
  </si>
  <si>
    <t xml:space="preserve">Dobava i polaganje koaksijalnog kabela za zemaljske i satelitske signale promjer cca 7mm, dielektrik 4,7mm, srednja žica 1,2mm, zajedno s instalacijskom cijevi </t>
  </si>
  <si>
    <t>Dobava, montaža i spajanje nadgradne LED svjetiljke, CRI &gt; 80, satinirana srebrom parena aluminijska optika, kućište od dekapiranog čelika, elektrostatski plastificirano, min 3412 lm, min 110 lm/W, max 30 W, dimenzija cca 250x 1200 mm, IP20,  3000 K</t>
  </si>
  <si>
    <t>Demontaža postojećih svjetiljki i odvoz na deponiju</t>
  </si>
  <si>
    <t>ELEKTROENERGETSKE INSTALACIJE</t>
  </si>
  <si>
    <r>
      <t xml:space="preserve">   </t>
    </r>
    <r>
      <rPr>
        <b/>
        <sz val="10"/>
        <rFont val="Times New Roman"/>
        <family val="1"/>
        <charset val="238"/>
      </rPr>
      <t>Cijena stavki mora sadržavati i sve pripremne i završne radove kao što su rezanje utora i kanala za cijevi i vodove</t>
    </r>
    <r>
      <rPr>
        <sz val="10"/>
        <rFont val="Times New Roman"/>
        <family val="1"/>
        <charset val="238"/>
      </rPr>
      <t xml:space="preserve">, otvora za razdjelnice, proboja, obrade kanala i utora te zatvaranje.
U ovoj fazi izvođenja potrebno je za sve cijevi i kabele koji se spuštaju do pojedinih sklopoki i priključnica napraviti utore na </t>
    </r>
    <r>
      <rPr>
        <b/>
        <sz val="10"/>
        <rFont val="Times New Roman"/>
        <family val="1"/>
        <charset val="238"/>
      </rPr>
      <t xml:space="preserve">udaljenosti od 20cm ispod stropa. </t>
    </r>
    <r>
      <rPr>
        <sz val="10"/>
        <rFont val="Times New Roman"/>
        <family val="1"/>
        <charset val="238"/>
      </rPr>
      <t xml:space="preserve">Ostatak razvoda će se napraviti u sljedećim fazama izvođenja.
    Ponuđač je obvezan osigurati gradilište od pristupa neovlaštenih osoba zbog mogućih ozljeda te sudionike građenja i opremu tijekom perioda građenja do predaje izvedenih radova korisniku. </t>
    </r>
  </si>
  <si>
    <t xml:space="preserve"> TROŠKOVNIK ELEKTROINSTALACIJA 
- 2. FAZA -</t>
  </si>
  <si>
    <t>Investitor: GRAD ILOK, Ilok, Trg Nikole Iločkog 13, OIB: 83038408398
Opis zahvata: REKONSTRUKCIJA ZGRADE JAVNE NAMJENE: DRUŠTVENI DOM
Mjesto gradnje: Šarengrad, O. Bernardina Leakovića 1, k.č. 247, k.o. Šarengrad
Veljača 2018., TD 30/2018</t>
  </si>
  <si>
    <t>JEDINICA MJERE</t>
  </si>
  <si>
    <t>UKUPNO PLANIRANO</t>
  </si>
  <si>
    <t>JEDINIČNA CIJENA</t>
  </si>
  <si>
    <t>UKUPNI IZNOS</t>
  </si>
  <si>
    <t>FAZA 2</t>
  </si>
  <si>
    <t>1 / TROŠKOVNIK GRAĐEVINSKO-OBRTNIČKIH RADOVA</t>
  </si>
  <si>
    <t>GRAĐEVINSKI RADOVI</t>
  </si>
  <si>
    <t>PRIPREMNI  RADOVI, DEMONTAŽE I RUŠENJA</t>
  </si>
  <si>
    <t>Jedinične cijene stavaka sadrže sve potrebne radnje za uklanjanje građevinskih elemenata, kao čišćenje, sortiranje, prijenose, prijevoze, deponiranje u prostoru ili izvan zgrade, skladištenje i transportiranje na mjesto koje odredi nadzorni inženjer investitora.</t>
  </si>
  <si>
    <t>Izvedba pripremnih radova prije rušenja i sanacije (kontrola tehničkih rješenja predviđenih projektom, plan rušenja, kontrola i određivanje točnih geodetskih visina, provjera mjera i dimenzija postojeće konstrukcije, kontrola položaja priključka i sl., izrada elaborata privremene regulacije prometa), drugi pripremni radovi koje je potrebno izvesti kako bi se  mogao izraditi dinamički plan i osigurati uvjeti za siguran rad.</t>
  </si>
  <si>
    <t>komplet</t>
  </si>
  <si>
    <t xml:space="preserve">Obijanje žbuke: ovom stavkom obuhvatiti obijanje vanjske žbuke sokla i 1 m visine zida od sokla, obijanje unutarnje žbuke u visini 1,00 m od poda, te uklanjanje manufakturne plastike i profilacija na fasadi. U cijenu uračunati rad i odvoz šuta na za to predviđenu deponiju. </t>
  </si>
  <si>
    <t>Obračun po m2.</t>
  </si>
  <si>
    <t>a /</t>
  </si>
  <si>
    <t>sokl</t>
  </si>
  <si>
    <t>m2</t>
  </si>
  <si>
    <t>b /</t>
  </si>
  <si>
    <t>vanjsko pročelja u visini 1,00 m od sokla</t>
  </si>
  <si>
    <t>c /</t>
  </si>
  <si>
    <t>unutarnja žbuka u visini od 1,00 m od poda (dio opterećen vlagom)</t>
  </si>
  <si>
    <t xml:space="preserve">Skidanje postojeće obloge od drvene lamperije sa podkonstrukcijom sa stropova i zidova. Stropovi na visini od 4,00 m. U cijenu uračunati sav rad, skelu, prijenos i odvoz otpada na za to predviđenu deponiju. </t>
  </si>
  <si>
    <t>4.</t>
  </si>
  <si>
    <t xml:space="preserve">Uklanjanje postojećeg podgleda od štukatura (letvice, trska, žbuka) i ispune (pretpostavka vitlovi) stropova. Stropovi na visini od 4,00 m. U cijenu uračunati sav rad, skelu, prijenos i odvoz otpada na za to predviđenu deponiju. </t>
  </si>
  <si>
    <t>Obračun po m3.</t>
  </si>
  <si>
    <t>m3</t>
  </si>
  <si>
    <t>5.</t>
  </si>
  <si>
    <t>Skidanje postojeće podne obloge tavana od daščane oplate. Dasku pregledati i dobre dijelove odložiti na gradilište radi ponovne ugradnje. U cijenu uračunati sav rad, skelu, prijenos i odvoz otpada na za to predviđenu deponiju. 
Napomena: prije odrađivanja ove stavke konzultirati se sa nadzornim inženjerom koji će odlučiti da li će se ova stavka i u kojem opsegu izvesti.</t>
  </si>
  <si>
    <t xml:space="preserve"> UKUPNO</t>
  </si>
  <si>
    <t>ZIDARSKI RADOVI</t>
  </si>
  <si>
    <r>
      <t>Popravci zidova, zamjena oštećene opeke, podizanje zidanog parapeta nižeg prozora, zazidavanje postojećeg dimnjaka u hodniku punom opekom starog formata u pcm 1:2:6. Iskoristiti postojeću opeku iz razgradnje vijenca. U cijenu uključena vrijednost rada i materijala i radna skela. Obračun po m</t>
    </r>
    <r>
      <rPr>
        <vertAlign val="superscript"/>
        <sz val="10"/>
        <rFont val="Calibri Light"/>
        <family val="2"/>
        <charset val="238"/>
      </rPr>
      <t>3</t>
    </r>
    <r>
      <rPr>
        <sz val="10"/>
        <rFont val="Calibri Light"/>
        <family val="2"/>
        <charset val="238"/>
      </rPr>
      <t>.</t>
    </r>
  </si>
  <si>
    <r>
      <t>m</t>
    </r>
    <r>
      <rPr>
        <b/>
        <vertAlign val="superscript"/>
        <sz val="10"/>
        <rFont val="Calibri Light"/>
        <family val="2"/>
        <charset val="238"/>
      </rPr>
      <t>3</t>
    </r>
  </si>
  <si>
    <t>Čišćenje objekta tri puta u toku gradnje  nakon grubih građevinskih radova</t>
  </si>
  <si>
    <t>Završno čišćenje nakon završetka svih radova. U stavci obuhvaćeno pranje podova stolarije, sanitarija i zidova obloženih keramikom</t>
  </si>
  <si>
    <t>TESARSKI RADOVI</t>
  </si>
  <si>
    <t>Zamjena, odnosno popravak drvenog grednika stropa od rezane suhe drvene građe od punog masivnog drveta crnogorice C24, klasa uporabljivosti 2. Grednici na osnom razmaku cca 90 cm. Sve po projektnoj dokumentaciji. U cijenu uključena sva građa, rad na izradi, prijenosu i montaži, svi potrebni okovi i sidrenja, radna skela. Prije zamjene potrebno je pregledati krovište sa nadzornim inženjerom i utvrditi koje je točno dijelove potrebno zamijeniti. Obračun po m3 ugrađene građe. Obračunom pretpostavljena zamjena 50% drvene građe.</t>
  </si>
  <si>
    <r>
      <t xml:space="preserve">Čišćenje postojećeg stropnog grednika (utrošak građe </t>
    </r>
    <r>
      <rPr>
        <b/>
        <sz val="10"/>
        <rFont val="Calibri Light"/>
        <family val="2"/>
        <charset val="238"/>
      </rPr>
      <t>0,05 m</t>
    </r>
    <r>
      <rPr>
        <b/>
        <vertAlign val="superscript"/>
        <sz val="10"/>
        <rFont val="Calibri Light"/>
        <family val="2"/>
        <charset val="238"/>
      </rPr>
      <t>3</t>
    </r>
    <r>
      <rPr>
        <b/>
        <sz val="10"/>
        <rFont val="Calibri Light"/>
        <family val="2"/>
        <charset val="238"/>
      </rPr>
      <t>/m</t>
    </r>
    <r>
      <rPr>
        <b/>
        <vertAlign val="superscript"/>
        <sz val="10"/>
        <rFont val="Calibri Light"/>
        <family val="2"/>
        <charset val="238"/>
      </rPr>
      <t>2</t>
    </r>
    <r>
      <rPr>
        <sz val="10"/>
        <rFont val="Calibri Light"/>
        <family val="2"/>
        <charset val="238"/>
      </rPr>
      <t xml:space="preserve">) i zaštita fungicidnim i insekticidnim sredstvima. U cijenu uključen rad i materijal. Obračun po m2 stopa. </t>
    </r>
  </si>
  <si>
    <t>Opšivanje poda tavana postojećom i novom daskom 24 mm od crnogorice preko drvenog grednika i vodonepropusno-paropropusne folije (folija obračunata zasebno). U cijenu uključene vrijednosti svih radova i materijala (daska, pomoćni materijal, premazi). Dasku zaštiti fungicidnim i insekticidnim premazom 2x. Obračun po m2 kose krovne plohe krova. U cijenu uključena vrijednost rada i materijala.</t>
  </si>
  <si>
    <t xml:space="preserve">UKUPNO </t>
  </si>
  <si>
    <t>OBRTNIČKI RADOVI</t>
  </si>
  <si>
    <t>SOBOSLIKARSKO -LIČILAČKI RADOVI</t>
  </si>
  <si>
    <r>
      <t xml:space="preserve">Gletanje i bojanje spuštenih </t>
    </r>
    <r>
      <rPr>
        <b/>
        <sz val="10"/>
        <rFont val="Calibri Light"/>
        <family val="2"/>
        <charset val="238"/>
      </rPr>
      <t xml:space="preserve">stropova od gipskartonskih ploča </t>
    </r>
    <r>
      <rPr>
        <sz val="10"/>
        <rFont val="Calibri Light"/>
        <family val="2"/>
        <charset val="238"/>
      </rPr>
      <t>disperzivnim visokoparopropusnim bojama u tri sloja u tonu po izboru projektanta, sa svim potrebnim predradnjama, izravnavanje , popravak manjih oštećenja na plohama i gletanje. U cijenu uključena vrijednost rada i materijala i potrebna radna skela. Obračun po m</t>
    </r>
    <r>
      <rPr>
        <vertAlign val="superscript"/>
        <sz val="10"/>
        <rFont val="Calibri Light"/>
        <family val="2"/>
        <charset val="238"/>
      </rPr>
      <t>2</t>
    </r>
    <r>
      <rPr>
        <sz val="10"/>
        <rFont val="Calibri Light"/>
        <family val="2"/>
        <charset val="238"/>
      </rPr>
      <t>.</t>
    </r>
  </si>
  <si>
    <r>
      <t>m</t>
    </r>
    <r>
      <rPr>
        <b/>
        <vertAlign val="superscript"/>
        <sz val="10"/>
        <rFont val="Calibri Light"/>
        <family val="2"/>
        <charset val="238"/>
      </rPr>
      <t>2</t>
    </r>
  </si>
  <si>
    <t>IZOLATERSKI RADOVI</t>
  </si>
  <si>
    <t>Prekid kapilarne vlage</t>
  </si>
  <si>
    <t>Rezanje zidova od opeke u nivou podne betonske ploče, odnosno na mjestu postojeće fuge u zidanom zidu  sa ubacivanjem elastomerne bitumenske hidroizolacije d=4 mm. Rez ispuniti sa kvalitetnim cementnim mortom. Debljina zida 35 i 55 cm. U cijenu uračunati sav potreban rad i materijal.</t>
  </si>
  <si>
    <t>Obračun po m1 zida.</t>
  </si>
  <si>
    <t>zid d=35 cm</t>
  </si>
  <si>
    <t>m1</t>
  </si>
  <si>
    <t>zid d=50-60 cm</t>
  </si>
  <si>
    <t xml:space="preserve">Dobava i postava vodonepropusno-paropropusne folije s ljepljivom trakom za preklope tip kao KNAUFINSULATION HOMESEAL LDS 0,04 FIXPLUS ili jednako vrijedan. Folija se postavlja preko drvenog grednika prije postavljanja drvene daščane oplate tavana. U slučaju da se postojeći pod ne uklanja, foliju postaviti na postojeći drveni gradnik prije postavljanja spuštenog stropa. Folija izrađena od vanjskog tkanog polipropropilenskog sloja i unutarnje mikroporozne polipropilenske prevlake, izuzetno otporna na kidanje.
Karakteristike proizvoda: Razred reakcije na požar E, Sd-vrijednost: 0,02 m, Vodotijesnost: W1, Površinska masa: 150 g/m2, Debljina: 0,53 mm.
Stavka obuhvaća rad i materijal. Sve izvesti sukladno uputstvima proizvođača. 
Obračun po m2 obrađene površine. </t>
  </si>
  <si>
    <t>SUHOMONTAŽNI RADOVI</t>
  </si>
  <si>
    <r>
      <t xml:space="preserve">Nabava, izvedba i montaža spuštenih stropova ispod drvenog grednika jednostrukim protupožarnim gipskatonskim pločama d=1,25 cm sa čeličnom podkonstrukcijom (profili CD) na visini kako je predviđeno projektom zajedno sa postavljanjem sloja toplinske izolacije od mineralne kamene vune niske gustoće (tip kao KNAUFINSULATION NATURBOARD FIT ili jednakovrijedan) i parne brane. Kamena vuna d=20 cm, u pločama dim. 60x100 cm, razred reakcije na požar A1, toplinska provodljivost </t>
    </r>
    <r>
      <rPr>
        <sz val="10"/>
        <rFont val="Arial"/>
        <family val="2"/>
        <charset val="238"/>
      </rPr>
      <t>λ</t>
    </r>
    <r>
      <rPr>
        <sz val="10"/>
        <rFont val="Calibri Light"/>
        <family val="2"/>
        <charset val="238"/>
      </rPr>
      <t>=0,038 W/mK, faktor otpora strujanju zraka r&gt;5. Parna brana od polietilena ojačana tkaninom visokootpornom na kidanje, relativni otpor difuziji vodene pare prema HRN EN 1931 Sd= 35, debljina prema HRN EN 1849-2 0,17 mm, reakcija na požar prema HRN EN 13501 klasa F, otpornost na kidanje prema HRN EN 123310-2 &gt;135/&gt;125 N, istezanje prema HRN EN 12311-2 &gt;15/&gt;15 %. Parnu branu izvesti ispod toplinske izolacije sa preklopima 10-15 cm. Sve izvesti prema uputstvima proizvođača.  U cijeni rad i kompletan osnovni i pomoćni materijal, skela,  te bandažiranje 3x sa postavljanjem svih potrebnih mrežica, kutnih profila, ... odnosno obrada stropa do završnog bojanja. Obračun po m2.</t>
    </r>
  </si>
  <si>
    <r>
      <t>m</t>
    </r>
    <r>
      <rPr>
        <b/>
        <vertAlign val="superscript"/>
        <sz val="10"/>
        <rFont val="Arial"/>
        <family val="2"/>
        <charset val="238"/>
      </rPr>
      <t>2</t>
    </r>
  </si>
  <si>
    <t>Dobava i ugradnja gotovih  tipskih revizijskih vratašaca za pristup tavanu dim. 60x60 cm za osiguranu vatrozaštitu EI30 s oblogom 12,5 mm, tip kao  KNAUF F-TEC EI30 ili jednakovrijedan. Okvir eloksirani. 
Obračun po kom.</t>
  </si>
  <si>
    <t xml:space="preserve">REKAPITULACIJA  </t>
  </si>
  <si>
    <t>UKUPNO GRAĐEVINSKI RADOVI</t>
  </si>
  <si>
    <t xml:space="preserve">UKUPNO OBRTNIČKI RADOVI </t>
  </si>
  <si>
    <t>Investitor: GRAD ILOK, Ilok, Trg Nikole Iločkog 13, OIB: 83038408398
Opis zahvata: REKONSTRUKCIJA ZGRADE JAVNE NAMJENE: DRUŠTVENI DOM
Mjesto gradnje: Šarengrad, O. Bernardina Leakovića 1, k.č. 247, k.o. Šarengrad
Prosinac 2018., TD 30/2018</t>
  </si>
  <si>
    <t>A /</t>
  </si>
  <si>
    <t>GRAĐEVINSKO-OBRTNIČKI RADOVI</t>
  </si>
  <si>
    <t>ELEKTROTEHNIČKI RADOVI</t>
  </si>
  <si>
    <t>PDV 25%</t>
  </si>
  <si>
    <t>SVEUKUPNO S PDV-om 25%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</si>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</sst>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"/>
    <numFmt numFmtId="165" formatCode="#,##0.00\ &quot;kn&quot;"/>
    <numFmt numFmtId="166" formatCode="General_)"/>
    <numFmt numFmtId="167" formatCode="0_)"/>
  </numFmts>
  <fonts count="30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Symbol"/>
      <family val="1"/>
      <charset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Helv"/>
    </font>
    <font>
      <b/>
      <i/>
      <sz val="10"/>
      <name val="Calibri Light"/>
      <family val="2"/>
      <charset val="238"/>
    </font>
    <font>
      <sz val="10"/>
      <name val="Calibri Light"/>
      <family val="2"/>
      <charset val="238"/>
    </font>
    <font>
      <b/>
      <i/>
      <sz val="8"/>
      <name val="Calibri Light"/>
      <family val="2"/>
      <charset val="238"/>
    </font>
    <font>
      <b/>
      <sz val="8"/>
      <name val="Calibri Light"/>
      <family val="2"/>
      <charset val="238"/>
    </font>
    <font>
      <b/>
      <sz val="16"/>
      <name val="Calibri Light"/>
      <family val="2"/>
      <charset val="238"/>
    </font>
    <font>
      <b/>
      <sz val="10"/>
      <name val="Calibri Light"/>
      <family val="2"/>
      <charset val="238"/>
    </font>
    <font>
      <b/>
      <i/>
      <sz val="12"/>
      <name val="Calibri Light"/>
      <family val="2"/>
      <charset val="238"/>
    </font>
    <font>
      <b/>
      <sz val="12"/>
      <name val="Calibri Light"/>
      <family val="2"/>
      <charset val="238"/>
    </font>
    <font>
      <sz val="12"/>
      <name val="Calibri Light"/>
      <family val="2"/>
      <charset val="238"/>
    </font>
    <font>
      <vertAlign val="superscript"/>
      <sz val="10"/>
      <name val="Calibri Light"/>
      <family val="2"/>
      <charset val="238"/>
    </font>
    <font>
      <b/>
      <vertAlign val="superscript"/>
      <sz val="10"/>
      <name val="Calibri Light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4"/>
      <name val="Calibri Light"/>
      <family val="2"/>
      <charset val="238"/>
    </font>
    <font>
      <b/>
      <sz val="14"/>
      <color rgb="FFFF0000"/>
      <name val="Antique Olv (W1)"/>
    </font>
  </fonts>
  <fills count="8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0"/>
    <xf numFmtId="0" fontId="27" fillId="0" borderId="0"/>
  </cellStyleXfs>
  <cellXfs count="306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Alignment="1" applyProtection="1">
      <alignment horizontal="right" vertical="top"/>
      <protection locked="0"/>
    </xf>
    <xf numFmtId="164" fontId="1" fillId="0" borderId="0" xfId="0" applyNumberFormat="1" applyFont="1" applyAlignment="1" applyProtection="1">
      <alignment horizontal="left" vertical="top"/>
      <protection locked="0"/>
    </xf>
    <xf numFmtId="4" fontId="1" fillId="0" borderId="0" xfId="0" applyNumberFormat="1" applyFont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wrapText="1"/>
    </xf>
    <xf numFmtId="4" fontId="1" fillId="0" borderId="0" xfId="0" applyNumberFormat="1" applyFont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 vertical="top"/>
      <protection locked="0"/>
    </xf>
    <xf numFmtId="164" fontId="5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3" fontId="2" fillId="2" borderId="0" xfId="0" applyNumberFormat="1" applyFont="1" applyFill="1" applyAlignment="1" applyProtection="1">
      <alignment horizontal="left" vertical="top"/>
      <protection locked="0"/>
    </xf>
    <xf numFmtId="164" fontId="2" fillId="2" borderId="0" xfId="0" applyNumberFormat="1" applyFont="1" applyFill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justify" vertical="top"/>
      <protection locked="0"/>
    </xf>
    <xf numFmtId="0" fontId="2" fillId="2" borderId="0" xfId="0" applyFont="1" applyFill="1" applyBorder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center" vertical="top"/>
      <protection locked="0"/>
    </xf>
    <xf numFmtId="164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horizontal="justify"/>
    </xf>
    <xf numFmtId="4" fontId="1" fillId="0" borderId="0" xfId="0" applyNumberFormat="1" applyFont="1"/>
    <xf numFmtId="3" fontId="1" fillId="0" borderId="0" xfId="0" applyNumberFormat="1" applyFont="1" applyBorder="1" applyAlignment="1" applyProtection="1">
      <alignment horizontal="right" vertical="top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4" fontId="2" fillId="0" borderId="2" xfId="0" applyNumberFormat="1" applyFont="1" applyBorder="1" applyAlignment="1" applyProtection="1">
      <alignment horizontal="right" vertical="center"/>
    </xf>
    <xf numFmtId="3" fontId="2" fillId="3" borderId="0" xfId="0" applyNumberFormat="1" applyFont="1" applyFill="1" applyAlignment="1" applyProtection="1">
      <alignment horizontal="left" vertical="top"/>
      <protection locked="0"/>
    </xf>
    <xf numFmtId="164" fontId="2" fillId="3" borderId="0" xfId="0" applyNumberFormat="1" applyFont="1" applyFill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justify" vertical="top"/>
      <protection locked="0"/>
    </xf>
    <xf numFmtId="0" fontId="2" fillId="3" borderId="0" xfId="0" applyFont="1" applyFill="1" applyAlignment="1" applyProtection="1"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4" fontId="1" fillId="3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0" xfId="0" applyFont="1" applyAlignment="1" applyProtection="1">
      <protection locked="0"/>
    </xf>
    <xf numFmtId="2" fontId="1" fillId="0" borderId="0" xfId="0" applyNumberFormat="1" applyFont="1" applyAlignment="1" applyProtection="1"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3" fontId="8" fillId="0" borderId="3" xfId="0" applyNumberFormat="1" applyFont="1" applyBorder="1" applyAlignment="1" applyProtection="1">
      <alignment horizontal="left" vertical="top"/>
      <protection locked="0"/>
    </xf>
    <xf numFmtId="164" fontId="8" fillId="0" borderId="1" xfId="0" applyNumberFormat="1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justify" vertical="top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/>
    </xf>
    <xf numFmtId="3" fontId="8" fillId="0" borderId="0" xfId="0" applyNumberFormat="1" applyFont="1" applyBorder="1" applyAlignment="1" applyProtection="1">
      <alignment horizontal="left" vertical="top"/>
      <protection locked="0"/>
    </xf>
    <xf numFmtId="164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</xf>
    <xf numFmtId="0" fontId="1" fillId="4" borderId="0" xfId="0" applyFont="1" applyFill="1" applyAlignment="1" applyProtection="1">
      <alignment wrapText="1"/>
      <protection locked="0"/>
    </xf>
    <xf numFmtId="0" fontId="1" fillId="4" borderId="0" xfId="0" applyFont="1" applyFill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alignment horizontal="right"/>
      <protection locked="0"/>
    </xf>
    <xf numFmtId="4" fontId="1" fillId="4" borderId="0" xfId="0" applyNumberFormat="1" applyFont="1" applyFill="1" applyBorder="1" applyAlignment="1" applyProtection="1">
      <alignment horizontal="right"/>
    </xf>
    <xf numFmtId="4" fontId="8" fillId="0" borderId="2" xfId="0" applyNumberFormat="1" applyFont="1" applyBorder="1" applyAlignment="1" applyProtection="1">
      <alignment horizontal="right"/>
      <protection locked="0"/>
    </xf>
    <xf numFmtId="0" fontId="10" fillId="0" borderId="0" xfId="0" applyFont="1"/>
    <xf numFmtId="0" fontId="11" fillId="0" borderId="0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3" fontId="2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 applyProtection="1">
      <alignment horizontal="justify" vertical="top" wrapText="1"/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 applyProtection="1">
      <alignment horizontal="left" vertical="top"/>
      <protection locked="0"/>
    </xf>
    <xf numFmtId="164" fontId="12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Fill="1" applyAlignment="1" applyProtection="1">
      <alignment horizontal="right" vertical="top"/>
      <protection locked="0"/>
    </xf>
    <xf numFmtId="164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justify" vertical="top" wrapText="1"/>
      <protection locked="0"/>
    </xf>
    <xf numFmtId="3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 horizontal="justify" vertical="top" wrapText="1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justify" vertical="top" wrapText="1"/>
    </xf>
    <xf numFmtId="165" fontId="8" fillId="0" borderId="1" xfId="0" applyNumberFormat="1" applyFont="1" applyBorder="1" applyAlignment="1" applyProtection="1">
      <alignment horizontal="right" vertical="center"/>
      <protection locked="0"/>
    </xf>
    <xf numFmtId="165" fontId="8" fillId="0" borderId="2" xfId="0" applyNumberFormat="1" applyFont="1" applyBorder="1" applyAlignment="1" applyProtection="1">
      <alignment horizontal="right" vertical="center"/>
      <protection locked="0"/>
    </xf>
    <xf numFmtId="4" fontId="16" fillId="0" borderId="0" xfId="1" applyNumberFormat="1" applyFont="1" applyFill="1" applyAlignment="1">
      <alignment vertical="top"/>
    </xf>
    <xf numFmtId="2" fontId="16" fillId="0" borderId="0" xfId="1" applyNumberFormat="1" applyFont="1" applyFill="1" applyAlignment="1">
      <alignment horizontal="right" vertical="top"/>
    </xf>
    <xf numFmtId="0" fontId="16" fillId="0" borderId="0" xfId="1" applyFont="1" applyFill="1" applyAlignment="1">
      <alignment vertical="top"/>
    </xf>
    <xf numFmtId="4" fontId="16" fillId="0" borderId="0" xfId="1" applyNumberFormat="1" applyFont="1" applyAlignment="1">
      <alignment vertical="top"/>
    </xf>
    <xf numFmtId="0" fontId="16" fillId="0" borderId="0" xfId="1" applyFont="1" applyAlignment="1">
      <alignment vertical="top"/>
    </xf>
    <xf numFmtId="0" fontId="17" fillId="0" borderId="5" xfId="1" applyFont="1" applyBorder="1" applyAlignment="1">
      <alignment horizontal="right" vertical="top"/>
    </xf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Continuous" vertical="top" wrapText="1"/>
    </xf>
    <xf numFmtId="4" fontId="18" fillId="0" borderId="6" xfId="1" applyNumberFormat="1" applyFont="1" applyFill="1" applyBorder="1" applyAlignment="1">
      <alignment horizontal="centerContinuous" vertical="top"/>
    </xf>
    <xf numFmtId="4" fontId="18" fillId="0" borderId="0" xfId="1" applyNumberFormat="1" applyFont="1" applyFill="1" applyAlignment="1">
      <alignment vertical="top"/>
    </xf>
    <xf numFmtId="2" fontId="18" fillId="0" borderId="0" xfId="1" applyNumberFormat="1" applyFont="1" applyFill="1" applyAlignment="1">
      <alignment horizontal="right" vertical="top"/>
    </xf>
    <xf numFmtId="0" fontId="18" fillId="0" borderId="0" xfId="1" applyFont="1" applyFill="1" applyAlignment="1">
      <alignment vertical="top"/>
    </xf>
    <xf numFmtId="4" fontId="18" fillId="0" borderId="0" xfId="1" applyNumberFormat="1" applyFont="1" applyAlignment="1">
      <alignment vertical="top"/>
    </xf>
    <xf numFmtId="0" fontId="18" fillId="0" borderId="0" xfId="1" applyFont="1" applyAlignment="1">
      <alignment vertical="top"/>
    </xf>
    <xf numFmtId="0" fontId="15" fillId="0" borderId="5" xfId="1" applyFont="1" applyBorder="1" applyAlignment="1">
      <alignment horizontal="right" vertical="top"/>
    </xf>
    <xf numFmtId="166" fontId="19" fillId="5" borderId="7" xfId="1" applyNumberFormat="1" applyFont="1" applyFill="1" applyBorder="1" applyAlignment="1" applyProtection="1">
      <alignment horizontal="left" vertical="top" wrapText="1"/>
    </xf>
    <xf numFmtId="0" fontId="20" fillId="0" borderId="0" xfId="1" applyFont="1" applyAlignment="1">
      <alignment horizontal="center" vertical="top" wrapText="1"/>
    </xf>
    <xf numFmtId="0" fontId="20" fillId="0" borderId="0" xfId="1" applyFont="1" applyAlignment="1">
      <alignment horizontal="centerContinuous" vertical="top" wrapText="1"/>
    </xf>
    <xf numFmtId="4" fontId="20" fillId="0" borderId="6" xfId="1" applyNumberFormat="1" applyFont="1" applyFill="1" applyBorder="1" applyAlignment="1">
      <alignment horizontal="centerContinuous" vertical="top"/>
    </xf>
    <xf numFmtId="0" fontId="21" fillId="6" borderId="3" xfId="1" applyFont="1" applyFill="1" applyBorder="1" applyAlignment="1">
      <alignment horizontal="right" vertical="top"/>
    </xf>
    <xf numFmtId="166" fontId="21" fillId="6" borderId="1" xfId="1" applyNumberFormat="1" applyFont="1" applyFill="1" applyBorder="1" applyAlignment="1" applyProtection="1">
      <alignment horizontal="left" vertical="top" wrapText="1"/>
    </xf>
    <xf numFmtId="0" fontId="22" fillId="6" borderId="1" xfId="1" applyFont="1" applyFill="1" applyBorder="1" applyAlignment="1">
      <alignment horizontal="center" vertical="top" wrapText="1"/>
    </xf>
    <xf numFmtId="0" fontId="22" fillId="6" borderId="1" xfId="1" applyFont="1" applyFill="1" applyBorder="1" applyAlignment="1">
      <alignment horizontal="centerContinuous" vertical="top" wrapText="1"/>
    </xf>
    <xf numFmtId="4" fontId="22" fillId="6" borderId="2" xfId="1" applyNumberFormat="1" applyFont="1" applyFill="1" applyBorder="1" applyAlignment="1">
      <alignment horizontal="centerContinuous" vertical="top"/>
    </xf>
    <xf numFmtId="4" fontId="23" fillId="0" borderId="1" xfId="1" applyNumberFormat="1" applyFont="1" applyFill="1" applyBorder="1" applyAlignment="1">
      <alignment vertical="top"/>
    </xf>
    <xf numFmtId="2" fontId="23" fillId="6" borderId="1" xfId="1" applyNumberFormat="1" applyFont="1" applyFill="1" applyBorder="1" applyAlignment="1">
      <alignment horizontal="right" vertical="top"/>
    </xf>
    <xf numFmtId="0" fontId="23" fillId="6" borderId="1" xfId="1" applyFont="1" applyFill="1" applyBorder="1" applyAlignment="1">
      <alignment vertical="top"/>
    </xf>
    <xf numFmtId="4" fontId="23" fillId="6" borderId="1" xfId="1" applyNumberFormat="1" applyFont="1" applyFill="1" applyBorder="1" applyAlignment="1">
      <alignment vertical="top"/>
    </xf>
    <xf numFmtId="0" fontId="16" fillId="0" borderId="0" xfId="1" applyFont="1" applyAlignment="1">
      <alignment horizontal="left" vertical="top" wrapText="1"/>
    </xf>
    <xf numFmtId="4" fontId="20" fillId="0" borderId="0" xfId="1" applyNumberFormat="1" applyFont="1" applyAlignment="1">
      <alignment horizontal="centerContinuous" vertical="top"/>
    </xf>
    <xf numFmtId="4" fontId="20" fillId="0" borderId="6" xfId="1" applyNumberFormat="1" applyFont="1" applyFill="1" applyBorder="1" applyAlignment="1">
      <alignment vertical="top"/>
    </xf>
    <xf numFmtId="2" fontId="16" fillId="0" borderId="0" xfId="1" applyNumberFormat="1" applyFont="1" applyAlignment="1">
      <alignment horizontal="right" vertical="top"/>
    </xf>
    <xf numFmtId="0" fontId="22" fillId="6" borderId="1" xfId="1" applyFont="1" applyFill="1" applyBorder="1" applyAlignment="1">
      <alignment horizontal="left" vertical="top" wrapText="1"/>
    </xf>
    <xf numFmtId="4" fontId="22" fillId="6" borderId="1" xfId="1" applyNumberFormat="1" applyFont="1" applyFill="1" applyBorder="1" applyAlignment="1">
      <alignment horizontal="left" vertical="top"/>
    </xf>
    <xf numFmtId="4" fontId="22" fillId="6" borderId="2" xfId="1" applyNumberFormat="1" applyFont="1" applyFill="1" applyBorder="1" applyAlignment="1">
      <alignment horizontal="left" vertical="top"/>
    </xf>
    <xf numFmtId="4" fontId="23" fillId="0" borderId="1" xfId="1" applyNumberFormat="1" applyFont="1" applyFill="1" applyBorder="1" applyAlignment="1">
      <alignment horizontal="left" vertical="top"/>
    </xf>
    <xf numFmtId="4" fontId="23" fillId="6" borderId="1" xfId="1" applyNumberFormat="1" applyFont="1" applyFill="1" applyBorder="1" applyAlignment="1">
      <alignment horizontal="left" vertical="top"/>
    </xf>
    <xf numFmtId="0" fontId="23" fillId="6" borderId="1" xfId="1" applyFont="1" applyFill="1" applyBorder="1" applyAlignment="1">
      <alignment horizontal="left" vertical="top"/>
    </xf>
    <xf numFmtId="166" fontId="15" fillId="0" borderId="0" xfId="1" applyNumberFormat="1" applyFont="1" applyFill="1" applyAlignment="1" applyProtection="1">
      <alignment horizontal="left" vertical="top" wrapText="1"/>
    </xf>
    <xf numFmtId="167" fontId="15" fillId="6" borderId="3" xfId="1" applyNumberFormat="1" applyFont="1" applyFill="1" applyBorder="1" applyAlignment="1" applyProtection="1">
      <alignment horizontal="right" vertical="top"/>
    </xf>
    <xf numFmtId="0" fontId="15" fillId="6" borderId="1" xfId="1" applyFont="1" applyFill="1" applyBorder="1" applyAlignment="1">
      <alignment horizontal="left" vertical="top" wrapText="1"/>
    </xf>
    <xf numFmtId="4" fontId="20" fillId="6" borderId="1" xfId="1" applyNumberFormat="1" applyFont="1" applyFill="1" applyBorder="1" applyAlignment="1" applyProtection="1">
      <alignment horizontal="center" vertical="top"/>
    </xf>
    <xf numFmtId="4" fontId="20" fillId="6" borderId="1" xfId="1" applyNumberFormat="1" applyFont="1" applyFill="1" applyBorder="1" applyAlignment="1" applyProtection="1">
      <alignment vertical="top"/>
    </xf>
    <xf numFmtId="4" fontId="20" fillId="6" borderId="2" xfId="1" applyNumberFormat="1" applyFont="1" applyFill="1" applyBorder="1" applyAlignment="1">
      <alignment vertical="top"/>
    </xf>
    <xf numFmtId="4" fontId="16" fillId="0" borderId="1" xfId="1" applyNumberFormat="1" applyFont="1" applyFill="1" applyBorder="1" applyAlignment="1">
      <alignment vertical="top"/>
    </xf>
    <xf numFmtId="2" fontId="16" fillId="6" borderId="1" xfId="1" applyNumberFormat="1" applyFont="1" applyFill="1" applyBorder="1" applyAlignment="1">
      <alignment horizontal="right" vertical="top"/>
    </xf>
    <xf numFmtId="4" fontId="16" fillId="6" borderId="1" xfId="1" applyNumberFormat="1" applyFont="1" applyFill="1" applyBorder="1" applyAlignment="1">
      <alignment vertical="top"/>
    </xf>
    <xf numFmtId="0" fontId="16" fillId="6" borderId="1" xfId="1" applyFont="1" applyFill="1" applyBorder="1" applyAlignment="1">
      <alignment vertical="top"/>
    </xf>
    <xf numFmtId="167" fontId="20" fillId="0" borderId="5" xfId="1" applyNumberFormat="1" applyFont="1" applyBorder="1" applyAlignment="1" applyProtection="1">
      <alignment horizontal="right" vertical="top"/>
    </xf>
    <xf numFmtId="0" fontId="15" fillId="0" borderId="0" xfId="1" applyFont="1" applyAlignment="1">
      <alignment horizontal="left" vertical="top" wrapText="1"/>
    </xf>
    <xf numFmtId="4" fontId="20" fillId="0" borderId="0" xfId="1" applyNumberFormat="1" applyFont="1" applyAlignment="1" applyProtection="1">
      <alignment horizontal="center" vertical="top"/>
    </xf>
    <xf numFmtId="4" fontId="20" fillId="0" borderId="0" xfId="1" applyNumberFormat="1" applyFont="1" applyAlignment="1" applyProtection="1">
      <alignment vertical="top"/>
    </xf>
    <xf numFmtId="167" fontId="20" fillId="0" borderId="8" xfId="1" applyNumberFormat="1" applyFont="1" applyBorder="1" applyAlignment="1" applyProtection="1">
      <alignment horizontal="right" vertical="top"/>
    </xf>
    <xf numFmtId="0" fontId="16" fillId="0" borderId="9" xfId="1" applyFont="1" applyBorder="1" applyAlignment="1">
      <alignment horizontal="left" vertical="top" wrapText="1"/>
    </xf>
    <xf numFmtId="4" fontId="20" fillId="0" borderId="9" xfId="1" applyNumberFormat="1" applyFont="1" applyBorder="1" applyAlignment="1" applyProtection="1">
      <alignment horizontal="center" vertical="top"/>
    </xf>
    <xf numFmtId="4" fontId="20" fillId="0" borderId="9" xfId="1" applyNumberFormat="1" applyFont="1" applyBorder="1" applyAlignment="1" applyProtection="1">
      <alignment vertical="top"/>
    </xf>
    <xf numFmtId="4" fontId="20" fillId="0" borderId="10" xfId="1" applyNumberFormat="1" applyFont="1" applyFill="1" applyBorder="1" applyAlignment="1">
      <alignment vertical="top"/>
    </xf>
    <xf numFmtId="4" fontId="16" fillId="0" borderId="9" xfId="1" applyNumberFormat="1" applyFont="1" applyFill="1" applyBorder="1" applyAlignment="1">
      <alignment vertical="top"/>
    </xf>
    <xf numFmtId="2" fontId="16" fillId="0" borderId="9" xfId="1" applyNumberFormat="1" applyFont="1" applyBorder="1" applyAlignment="1">
      <alignment horizontal="right" vertical="top"/>
    </xf>
    <xf numFmtId="4" fontId="16" fillId="0" borderId="9" xfId="1" applyNumberFormat="1" applyFont="1" applyBorder="1" applyAlignment="1">
      <alignment vertical="top"/>
    </xf>
    <xf numFmtId="0" fontId="16" fillId="0" borderId="9" xfId="1" applyFont="1" applyBorder="1" applyAlignment="1">
      <alignment vertical="top"/>
    </xf>
    <xf numFmtId="167" fontId="20" fillId="0" borderId="11" xfId="1" applyNumberFormat="1" applyFont="1" applyBorder="1" applyAlignment="1" applyProtection="1">
      <alignment horizontal="right" vertical="top"/>
    </xf>
    <xf numFmtId="0" fontId="16" fillId="0" borderId="12" xfId="1" applyFont="1" applyBorder="1" applyAlignment="1">
      <alignment horizontal="left" vertical="top" wrapText="1"/>
    </xf>
    <xf numFmtId="0" fontId="20" fillId="0" borderId="12" xfId="1" applyFont="1" applyBorder="1" applyAlignment="1">
      <alignment horizontal="center" vertical="top"/>
    </xf>
    <xf numFmtId="4" fontId="20" fillId="0" borderId="12" xfId="1" applyNumberFormat="1" applyFont="1" applyBorder="1" applyAlignment="1" applyProtection="1">
      <alignment vertical="top"/>
    </xf>
    <xf numFmtId="4" fontId="20" fillId="0" borderId="13" xfId="1" applyNumberFormat="1" applyFont="1" applyBorder="1" applyAlignment="1" applyProtection="1">
      <alignment vertical="top"/>
    </xf>
    <xf numFmtId="4" fontId="16" fillId="0" borderId="12" xfId="1" applyNumberFormat="1" applyFont="1" applyFill="1" applyBorder="1" applyAlignment="1">
      <alignment vertical="top"/>
    </xf>
    <xf numFmtId="2" fontId="16" fillId="0" borderId="12" xfId="1" applyNumberFormat="1" applyFont="1" applyBorder="1" applyAlignment="1">
      <alignment horizontal="right" vertical="top"/>
    </xf>
    <xf numFmtId="4" fontId="16" fillId="0" borderId="12" xfId="1" applyNumberFormat="1" applyFont="1" applyBorder="1" applyAlignment="1">
      <alignment vertical="top"/>
    </xf>
    <xf numFmtId="0" fontId="16" fillId="0" borderId="12" xfId="1" applyFont="1" applyBorder="1" applyAlignment="1">
      <alignment vertical="top"/>
    </xf>
    <xf numFmtId="0" fontId="20" fillId="0" borderId="0" xfId="1" applyFont="1" applyAlignment="1">
      <alignment horizontal="center" vertical="top"/>
    </xf>
    <xf numFmtId="4" fontId="20" fillId="0" borderId="6" xfId="1" applyNumberFormat="1" applyFont="1" applyBorder="1" applyAlignment="1" applyProtection="1">
      <alignment vertical="top"/>
    </xf>
    <xf numFmtId="0" fontId="20" fillId="0" borderId="8" xfId="1" applyFont="1" applyBorder="1" applyAlignment="1">
      <alignment horizontal="right" vertical="top"/>
    </xf>
    <xf numFmtId="49" fontId="16" fillId="0" borderId="9" xfId="1" applyNumberFormat="1" applyFont="1" applyBorder="1" applyAlignment="1">
      <alignment horizontal="left" vertical="top" wrapText="1"/>
    </xf>
    <xf numFmtId="0" fontId="16" fillId="0" borderId="10" xfId="1" applyFont="1" applyBorder="1" applyAlignment="1">
      <alignment vertical="top"/>
    </xf>
    <xf numFmtId="167" fontId="16" fillId="0" borderId="5" xfId="1" applyNumberFormat="1" applyFont="1" applyBorder="1" applyAlignment="1" applyProtection="1">
      <alignment horizontal="right" vertical="top"/>
    </xf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/>
    </xf>
    <xf numFmtId="4" fontId="16" fillId="0" borderId="0" xfId="1" applyNumberFormat="1" applyFont="1" applyBorder="1" applyAlignment="1" applyProtection="1">
      <alignment vertical="top"/>
    </xf>
    <xf numFmtId="4" fontId="16" fillId="0" borderId="0" xfId="1" applyNumberFormat="1" applyFont="1" applyBorder="1" applyAlignment="1" applyProtection="1">
      <alignment horizontal="right" vertical="top"/>
    </xf>
    <xf numFmtId="4" fontId="16" fillId="0" borderId="6" xfId="1" applyNumberFormat="1" applyFont="1" applyBorder="1" applyAlignment="1" applyProtection="1">
      <alignment vertical="top"/>
    </xf>
    <xf numFmtId="4" fontId="16" fillId="0" borderId="0" xfId="1" applyNumberFormat="1" applyFont="1" applyFill="1" applyBorder="1" applyAlignment="1">
      <alignment vertical="top"/>
    </xf>
    <xf numFmtId="4" fontId="16" fillId="0" borderId="0" xfId="1" applyNumberFormat="1" applyFont="1" applyBorder="1" applyAlignment="1">
      <alignment vertical="top"/>
    </xf>
    <xf numFmtId="0" fontId="16" fillId="0" borderId="0" xfId="1" applyFont="1" applyBorder="1" applyAlignment="1">
      <alignment vertical="top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center" vertical="top"/>
    </xf>
    <xf numFmtId="4" fontId="20" fillId="0" borderId="0" xfId="1" applyNumberFormat="1" applyFont="1" applyBorder="1" applyAlignment="1" applyProtection="1">
      <alignment vertical="top"/>
    </xf>
    <xf numFmtId="4" fontId="20" fillId="0" borderId="0" xfId="1" applyNumberFormat="1" applyFont="1" applyBorder="1" applyAlignment="1" applyProtection="1">
      <alignment horizontal="right" vertical="top"/>
    </xf>
    <xf numFmtId="4" fontId="20" fillId="0" borderId="0" xfId="1" applyNumberFormat="1" applyFont="1" applyBorder="1" applyAlignment="1">
      <alignment vertical="top"/>
    </xf>
    <xf numFmtId="0" fontId="20" fillId="0" borderId="0" xfId="1" applyFont="1" applyBorder="1" applyAlignment="1">
      <alignment vertical="top"/>
    </xf>
    <xf numFmtId="0" fontId="20" fillId="0" borderId="12" xfId="1" applyFont="1" applyBorder="1" applyAlignment="1">
      <alignment horizontal="left" vertical="top" wrapText="1"/>
    </xf>
    <xf numFmtId="4" fontId="20" fillId="0" borderId="12" xfId="1" applyNumberFormat="1" applyFont="1" applyBorder="1" applyAlignment="1" applyProtection="1">
      <alignment horizontal="right" vertical="top"/>
    </xf>
    <xf numFmtId="4" fontId="20" fillId="0" borderId="12" xfId="1" applyNumberFormat="1" applyFont="1" applyBorder="1" applyAlignment="1">
      <alignment vertical="top"/>
    </xf>
    <xf numFmtId="0" fontId="20" fillId="0" borderId="12" xfId="1" applyFont="1" applyBorder="1" applyAlignment="1">
      <alignment vertical="top"/>
    </xf>
    <xf numFmtId="0" fontId="20" fillId="0" borderId="11" xfId="1" applyFont="1" applyBorder="1" applyAlignment="1">
      <alignment horizontal="right" vertical="top"/>
    </xf>
    <xf numFmtId="4" fontId="20" fillId="0" borderId="12" xfId="1" applyNumberFormat="1" applyFont="1" applyBorder="1" applyAlignment="1">
      <alignment horizontal="right" vertical="top"/>
    </xf>
    <xf numFmtId="4" fontId="20" fillId="0" borderId="13" xfId="1" applyNumberFormat="1" applyFont="1" applyBorder="1" applyAlignment="1">
      <alignment vertical="top"/>
    </xf>
    <xf numFmtId="0" fontId="20" fillId="0" borderId="9" xfId="1" applyFont="1" applyBorder="1" applyAlignment="1">
      <alignment horizontal="center" vertical="top"/>
    </xf>
    <xf numFmtId="4" fontId="20" fillId="0" borderId="10" xfId="1" applyNumberFormat="1" applyFont="1" applyBorder="1" applyAlignment="1" applyProtection="1">
      <alignment vertical="top"/>
    </xf>
    <xf numFmtId="0" fontId="14" fillId="0" borderId="9" xfId="1" applyFont="1" applyBorder="1"/>
    <xf numFmtId="0" fontId="14" fillId="0" borderId="12" xfId="1" applyFont="1" applyBorder="1"/>
    <xf numFmtId="0" fontId="14" fillId="0" borderId="0" xfId="1" applyFont="1"/>
    <xf numFmtId="167" fontId="20" fillId="0" borderId="3" xfId="1" applyNumberFormat="1" applyFont="1" applyBorder="1" applyAlignment="1" applyProtection="1">
      <alignment horizontal="right" vertical="top"/>
    </xf>
    <xf numFmtId="0" fontId="16" fillId="0" borderId="1" xfId="1" applyFont="1" applyBorder="1" applyAlignment="1">
      <alignment horizontal="left" vertical="top" wrapText="1"/>
    </xf>
    <xf numFmtId="0" fontId="20" fillId="0" borderId="1" xfId="1" applyFont="1" applyBorder="1" applyAlignment="1">
      <alignment horizontal="center" vertical="top"/>
    </xf>
    <xf numFmtId="4" fontId="20" fillId="0" borderId="1" xfId="1" applyNumberFormat="1" applyFont="1" applyBorder="1" applyAlignment="1" applyProtection="1">
      <alignment vertical="top"/>
    </xf>
    <xf numFmtId="4" fontId="20" fillId="0" borderId="2" xfId="1" applyNumberFormat="1" applyFont="1" applyBorder="1" applyAlignment="1" applyProtection="1">
      <alignment vertical="top"/>
    </xf>
    <xf numFmtId="4" fontId="14" fillId="0" borderId="1" xfId="1" applyNumberFormat="1" applyFont="1" applyFill="1" applyBorder="1"/>
    <xf numFmtId="0" fontId="14" fillId="0" borderId="1" xfId="1" applyFont="1" applyBorder="1"/>
    <xf numFmtId="4" fontId="20" fillId="0" borderId="1" xfId="1" applyNumberFormat="1" applyFont="1" applyFill="1" applyBorder="1" applyAlignment="1">
      <alignment vertical="top"/>
    </xf>
    <xf numFmtId="2" fontId="20" fillId="6" borderId="1" xfId="1" applyNumberFormat="1" applyFont="1" applyFill="1" applyBorder="1" applyAlignment="1">
      <alignment horizontal="right" vertical="top"/>
    </xf>
    <xf numFmtId="4" fontId="20" fillId="6" borderId="1" xfId="1" applyNumberFormat="1" applyFont="1" applyFill="1" applyBorder="1" applyAlignment="1">
      <alignment vertical="top"/>
    </xf>
    <xf numFmtId="0" fontId="20" fillId="6" borderId="1" xfId="1" applyFont="1" applyFill="1" applyBorder="1" applyAlignment="1">
      <alignment vertical="top"/>
    </xf>
    <xf numFmtId="0" fontId="20" fillId="0" borderId="5" xfId="1" applyFont="1" applyBorder="1" applyAlignment="1">
      <alignment horizontal="right" vertical="top"/>
    </xf>
    <xf numFmtId="4" fontId="20" fillId="0" borderId="6" xfId="1" applyNumberFormat="1" applyFont="1" applyFill="1" applyBorder="1" applyAlignment="1" applyProtection="1">
      <alignment vertical="top"/>
    </xf>
    <xf numFmtId="0" fontId="16" fillId="0" borderId="9" xfId="1" quotePrefix="1" applyFont="1" applyBorder="1" applyAlignment="1">
      <alignment horizontal="left" vertical="top" wrapText="1"/>
    </xf>
    <xf numFmtId="4" fontId="20" fillId="0" borderId="10" xfId="1" applyNumberFormat="1" applyFont="1" applyFill="1" applyBorder="1" applyAlignment="1" applyProtection="1">
      <alignment vertical="top"/>
    </xf>
    <xf numFmtId="2" fontId="16" fillId="0" borderId="9" xfId="1" applyNumberFormat="1" applyFont="1" applyFill="1" applyBorder="1" applyAlignment="1">
      <alignment horizontal="right" vertical="top"/>
    </xf>
    <xf numFmtId="0" fontId="16" fillId="0" borderId="9" xfId="1" applyFont="1" applyFill="1" applyBorder="1" applyAlignment="1">
      <alignment vertical="top"/>
    </xf>
    <xf numFmtId="0" fontId="16" fillId="0" borderId="14" xfId="1" applyNumberFormat="1" applyFont="1" applyFill="1" applyBorder="1" applyAlignment="1" applyProtection="1">
      <alignment horizontal="left" vertical="top" wrapText="1"/>
      <protection locked="0"/>
    </xf>
    <xf numFmtId="0" fontId="20" fillId="0" borderId="12" xfId="1" quotePrefix="1" applyFont="1" applyBorder="1" applyAlignment="1">
      <alignment horizontal="center" vertical="top"/>
    </xf>
    <xf numFmtId="4" fontId="20" fillId="0" borderId="13" xfId="1" applyNumberFormat="1" applyFont="1" applyFill="1" applyBorder="1" applyAlignment="1" applyProtection="1">
      <alignment vertical="top"/>
    </xf>
    <xf numFmtId="4" fontId="16" fillId="0" borderId="12" xfId="1" applyNumberFormat="1" applyFont="1" applyFill="1" applyBorder="1" applyAlignment="1">
      <alignment horizontal="right" vertical="top"/>
    </xf>
    <xf numFmtId="2" fontId="16" fillId="0" borderId="12" xfId="1" applyNumberFormat="1" applyFont="1" applyFill="1" applyBorder="1" applyAlignment="1">
      <alignment horizontal="right" vertical="top"/>
    </xf>
    <xf numFmtId="0" fontId="16" fillId="0" borderId="12" xfId="1" applyFont="1" applyFill="1" applyBorder="1" applyAlignment="1">
      <alignment horizontal="left" vertical="top"/>
    </xf>
    <xf numFmtId="4" fontId="16" fillId="0" borderId="12" xfId="1" applyNumberFormat="1" applyFont="1" applyBorder="1" applyAlignment="1">
      <alignment horizontal="left" vertical="top"/>
    </xf>
    <xf numFmtId="0" fontId="16" fillId="0" borderId="12" xfId="1" applyFont="1" applyBorder="1" applyAlignment="1">
      <alignment horizontal="left" vertical="top"/>
    </xf>
    <xf numFmtId="0" fontId="16" fillId="0" borderId="0" xfId="1" applyNumberFormat="1" applyFont="1" applyFill="1" applyBorder="1" applyAlignment="1" applyProtection="1">
      <alignment horizontal="left" vertical="top" wrapText="1"/>
      <protection locked="0"/>
    </xf>
    <xf numFmtId="0" fontId="20" fillId="0" borderId="0" xfId="1" quotePrefix="1" applyFont="1" applyAlignment="1">
      <alignment horizontal="center" vertical="top"/>
    </xf>
    <xf numFmtId="4" fontId="16" fillId="0" borderId="0" xfId="1" applyNumberFormat="1" applyFont="1" applyFill="1" applyAlignment="1">
      <alignment horizontal="left" vertical="top"/>
    </xf>
    <xf numFmtId="0" fontId="16" fillId="0" borderId="0" xfId="1" applyFont="1" applyFill="1" applyAlignment="1">
      <alignment horizontal="left" vertical="top"/>
    </xf>
    <xf numFmtId="4" fontId="16" fillId="0" borderId="0" xfId="1" applyNumberFormat="1" applyFont="1" applyAlignment="1">
      <alignment horizontal="left" vertical="top"/>
    </xf>
    <xf numFmtId="0" fontId="16" fillId="0" borderId="0" xfId="1" applyFont="1" applyAlignment="1">
      <alignment horizontal="left" vertical="top"/>
    </xf>
    <xf numFmtId="0" fontId="16" fillId="0" borderId="12" xfId="1" applyFont="1" applyFill="1" applyBorder="1" applyAlignment="1">
      <alignment vertical="top"/>
    </xf>
    <xf numFmtId="0" fontId="20" fillId="0" borderId="0" xfId="1" quotePrefix="1" applyFont="1" applyBorder="1" applyAlignment="1">
      <alignment horizontal="center" vertical="top"/>
    </xf>
    <xf numFmtId="2" fontId="16" fillId="0" borderId="0" xfId="1" applyNumberFormat="1" applyFont="1" applyFill="1" applyBorder="1" applyAlignment="1">
      <alignment horizontal="right" vertical="top"/>
    </xf>
    <xf numFmtId="0" fontId="16" fillId="0" borderId="0" xfId="1" applyFont="1" applyFill="1" applyBorder="1" applyAlignment="1">
      <alignment vertical="top"/>
    </xf>
    <xf numFmtId="0" fontId="20" fillId="0" borderId="0" xfId="1" applyFont="1" applyAlignment="1">
      <alignment horizontal="left" vertical="top" wrapText="1"/>
    </xf>
    <xf numFmtId="0" fontId="20" fillId="0" borderId="0" xfId="1" applyNumberFormat="1" applyFont="1" applyFill="1" applyBorder="1" applyAlignment="1" applyProtection="1">
      <alignment horizontal="left" vertical="top" wrapText="1"/>
      <protection locked="0"/>
    </xf>
    <xf numFmtId="4" fontId="20" fillId="0" borderId="0" xfId="1" applyNumberFormat="1" applyFont="1" applyAlignment="1">
      <alignment vertical="top"/>
    </xf>
    <xf numFmtId="0" fontId="20" fillId="0" borderId="15" xfId="1" applyNumberFormat="1" applyFont="1" applyFill="1" applyBorder="1" applyAlignment="1" applyProtection="1">
      <alignment horizontal="center" vertical="top" wrapText="1"/>
      <protection locked="0"/>
    </xf>
    <xf numFmtId="2" fontId="16" fillId="0" borderId="0" xfId="1" applyNumberFormat="1" applyFont="1" applyBorder="1" applyAlignment="1">
      <alignment horizontal="right" vertical="top"/>
    </xf>
    <xf numFmtId="0" fontId="20" fillId="0" borderId="9" xfId="1" applyNumberFormat="1" applyFont="1" applyFill="1" applyBorder="1" applyAlignment="1" applyProtection="1">
      <alignment horizontal="center" vertical="top" wrapText="1"/>
      <protection locked="0"/>
    </xf>
    <xf numFmtId="0" fontId="20" fillId="0" borderId="0" xfId="1" quotePrefix="1" applyFont="1" applyAlignment="1">
      <alignment horizontal="left" vertical="top" wrapText="1"/>
    </xf>
    <xf numFmtId="167" fontId="20" fillId="0" borderId="8" xfId="1" applyNumberFormat="1" applyFont="1" applyFill="1" applyBorder="1" applyAlignment="1" applyProtection="1">
      <alignment horizontal="right" vertical="top"/>
    </xf>
    <xf numFmtId="0" fontId="20" fillId="0" borderId="9" xfId="1" applyFont="1" applyBorder="1" applyAlignment="1">
      <alignment vertical="top"/>
    </xf>
    <xf numFmtId="0" fontId="16" fillId="0" borderId="9" xfId="1" applyFont="1" applyFill="1" applyBorder="1" applyAlignment="1">
      <alignment horizontal="left" vertical="top" wrapText="1"/>
    </xf>
    <xf numFmtId="0" fontId="15" fillId="6" borderId="1" xfId="1" applyFont="1" applyFill="1" applyBorder="1" applyAlignment="1">
      <alignment horizontal="left" vertical="top"/>
    </xf>
    <xf numFmtId="167" fontId="15" fillId="0" borderId="5" xfId="1" applyNumberFormat="1" applyFont="1" applyBorder="1" applyAlignment="1" applyProtection="1">
      <alignment horizontal="right" vertical="top"/>
    </xf>
    <xf numFmtId="166" fontId="15" fillId="0" borderId="0" xfId="1" applyNumberFormat="1" applyFont="1" applyFill="1" applyAlignment="1" applyProtection="1">
      <alignment horizontal="left" vertical="top"/>
    </xf>
    <xf numFmtId="0" fontId="20" fillId="0" borderId="0" xfId="1" applyFont="1" applyFill="1" applyAlignment="1" applyProtection="1">
      <alignment horizontal="center" vertical="top"/>
    </xf>
    <xf numFmtId="0" fontId="20" fillId="0" borderId="0" xfId="1" applyFont="1" applyFill="1" applyAlignment="1" applyProtection="1">
      <alignment vertical="top"/>
    </xf>
    <xf numFmtId="0" fontId="22" fillId="0" borderId="5" xfId="1" applyFont="1" applyBorder="1" applyAlignment="1">
      <alignment horizontal="right"/>
    </xf>
    <xf numFmtId="0" fontId="23" fillId="0" borderId="0" xfId="1" applyFont="1" applyAlignment="1">
      <alignment horizontal="left" wrapText="1"/>
    </xf>
    <xf numFmtId="0" fontId="22" fillId="0" borderId="0" xfId="1" applyFont="1"/>
    <xf numFmtId="4" fontId="22" fillId="0" borderId="6" xfId="1" applyNumberFormat="1" applyFont="1" applyBorder="1"/>
    <xf numFmtId="4" fontId="23" fillId="0" borderId="0" xfId="1" applyNumberFormat="1" applyFont="1" applyFill="1"/>
    <xf numFmtId="2" fontId="23" fillId="0" borderId="0" xfId="1" applyNumberFormat="1" applyFont="1" applyAlignment="1">
      <alignment horizontal="right"/>
    </xf>
    <xf numFmtId="0" fontId="23" fillId="0" borderId="0" xfId="1" applyFont="1"/>
    <xf numFmtId="4" fontId="20" fillId="0" borderId="0" xfId="1" applyNumberFormat="1" applyFont="1" applyAlignment="1">
      <alignment horizontal="center" vertical="top"/>
    </xf>
    <xf numFmtId="4" fontId="20" fillId="0" borderId="0" xfId="1" applyNumberFormat="1" applyFont="1" applyAlignment="1">
      <alignment horizontal="left" vertical="top"/>
    </xf>
    <xf numFmtId="4" fontId="15" fillId="0" borderId="0" xfId="1" applyNumberFormat="1" applyFont="1" applyAlignment="1">
      <alignment horizontal="center" vertical="top"/>
    </xf>
    <xf numFmtId="4" fontId="15" fillId="0" borderId="0" xfId="1" applyNumberFormat="1" applyFont="1" applyAlignment="1">
      <alignment horizontal="left" vertical="top"/>
    </xf>
    <xf numFmtId="0" fontId="15" fillId="0" borderId="0" xfId="1" quotePrefix="1" applyFont="1" applyAlignment="1">
      <alignment horizontal="left" vertical="top" wrapText="1"/>
    </xf>
    <xf numFmtId="0" fontId="20" fillId="0" borderId="0" xfId="1" applyFont="1" applyAlignment="1">
      <alignment vertical="top"/>
    </xf>
    <xf numFmtId="167" fontId="15" fillId="0" borderId="5" xfId="1" quotePrefix="1" applyNumberFormat="1" applyFont="1" applyBorder="1" applyAlignment="1" applyProtection="1">
      <alignment horizontal="right" vertical="top"/>
    </xf>
    <xf numFmtId="0" fontId="20" fillId="7" borderId="5" xfId="1" applyFont="1" applyFill="1" applyBorder="1" applyAlignment="1">
      <alignment horizontal="right" vertical="top"/>
    </xf>
    <xf numFmtId="0" fontId="20" fillId="7" borderId="0" xfId="1" applyFont="1" applyFill="1" applyAlignment="1">
      <alignment horizontal="center" vertical="top"/>
    </xf>
    <xf numFmtId="0" fontId="20" fillId="7" borderId="0" xfId="1" applyFont="1" applyFill="1" applyAlignment="1">
      <alignment vertical="top"/>
    </xf>
    <xf numFmtId="4" fontId="20" fillId="7" borderId="6" xfId="1" applyNumberFormat="1" applyFont="1" applyFill="1" applyBorder="1" applyAlignment="1">
      <alignment vertical="top"/>
    </xf>
    <xf numFmtId="0" fontId="16" fillId="0" borderId="4" xfId="1" applyFont="1" applyBorder="1" applyAlignment="1">
      <alignment vertical="top"/>
    </xf>
    <xf numFmtId="0" fontId="16" fillId="7" borderId="0" xfId="1" applyFont="1" applyFill="1" applyAlignment="1">
      <alignment vertical="top"/>
    </xf>
    <xf numFmtId="0" fontId="15" fillId="0" borderId="0" xfId="1" applyFont="1" applyAlignment="1">
      <alignment horizontal="centerContinuous" vertical="top"/>
    </xf>
    <xf numFmtId="4" fontId="20" fillId="0" borderId="0" xfId="1" applyNumberFormat="1" applyFont="1" applyFill="1" applyAlignment="1">
      <alignment horizontal="centerContinuous" vertical="top"/>
    </xf>
    <xf numFmtId="166" fontId="28" fillId="6" borderId="1" xfId="1" applyNumberFormat="1" applyFont="1" applyFill="1" applyBorder="1" applyAlignment="1" applyProtection="1">
      <alignment horizontal="left" vertical="top" wrapText="1"/>
    </xf>
    <xf numFmtId="4" fontId="20" fillId="6" borderId="1" xfId="1" applyNumberFormat="1" applyFont="1" applyFill="1" applyBorder="1" applyAlignment="1">
      <alignment horizontal="centerContinuous" vertical="top"/>
    </xf>
    <xf numFmtId="167" fontId="15" fillId="0" borderId="0" xfId="1" applyNumberFormat="1" applyFont="1" applyAlignment="1" applyProtection="1">
      <alignment horizontal="left" vertical="top"/>
    </xf>
    <xf numFmtId="0" fontId="15" fillId="0" borderId="0" xfId="1" applyFont="1" applyAlignment="1">
      <alignment horizontal="left" vertical="top"/>
    </xf>
    <xf numFmtId="4" fontId="20" fillId="0" borderId="0" xfId="1" applyNumberFormat="1" applyFont="1" applyFill="1" applyAlignment="1" applyProtection="1">
      <alignment vertical="top"/>
    </xf>
    <xf numFmtId="167" fontId="15" fillId="6" borderId="1" xfId="1" applyNumberFormat="1" applyFont="1" applyFill="1" applyBorder="1" applyAlignment="1" applyProtection="1">
      <alignment horizontal="left" vertical="top"/>
    </xf>
    <xf numFmtId="4" fontId="20" fillId="0" borderId="0" xfId="1" applyNumberFormat="1" applyFont="1" applyFill="1" applyAlignment="1">
      <alignment vertical="top"/>
    </xf>
    <xf numFmtId="0" fontId="15" fillId="0" borderId="4" xfId="1" applyFont="1" applyBorder="1" applyAlignment="1">
      <alignment horizontal="center" vertical="top" wrapText="1"/>
    </xf>
    <xf numFmtId="0" fontId="16" fillId="0" borderId="4" xfId="1" applyFont="1" applyBorder="1" applyAlignment="1">
      <alignment vertical="top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left" vertical="center"/>
      <protection locked="0"/>
    </xf>
    <xf numFmtId="3" fontId="2" fillId="0" borderId="1" xfId="0" applyNumberFormat="1" applyFont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2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2790825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SKIDANJE PRAZNIH REDOVA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POVRAT PRAZNIH REDOVA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2790825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SKIDANJE PRAZNIH REDOVA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POVRAT PRAZNIH REDOVA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2790825</xdr:colOff>
          <xdr:row>0</xdr:row>
          <xdr:rowOff>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SKIDANJE PRAZNIH REDOVA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6</xdr:col>
          <xdr:colOff>0</xdr:colOff>
          <xdr:row>0</xdr:row>
          <xdr:rowOff>0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POVRAT PRAZNIH REDOVA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2790825</xdr:colOff>
          <xdr:row>0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SKIDANJE PRAZNIH REDOVA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1428750</xdr:colOff>
          <xdr:row>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POVRAT PRAZNIH REDOVA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2790825</xdr:colOff>
          <xdr:row>0</xdr:row>
          <xdr:rowOff>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SKIDANJE PRAZNIH REDOVA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1428750</xdr:colOff>
          <xdr:row>0</xdr:row>
          <xdr:rowOff>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POVRAT PRAZNIH REDOVA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2790825</xdr:colOff>
          <xdr:row>0</xdr:row>
          <xdr:rowOff>0</xdr:rowOff>
        </xdr:to>
        <xdr:sp macro="" textlink="">
          <xdr:nvSpPr>
            <xdr:cNvPr id="5125" name="Button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SKIDANJE PRAZNIH REDOVA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1428750</xdr:colOff>
          <xdr:row>0</xdr:row>
          <xdr:rowOff>0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hr-HR" sz="1400" b="1" i="0" u="none" strike="noStrike" baseline="0">
                  <a:solidFill>
                    <a:srgbClr val="FF0000"/>
                  </a:solidFill>
                  <a:latin typeface="Antique Olv (W1)"/>
                </a:rPr>
                <a:t>POVRAT PRAZNIH REDOVA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ZA%2002%20tro&#353;kovnik-dom%20kulture%20&#353;arengrad_600.000_k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5"/>
      <sheetName val="Module4"/>
      <sheetName val="Module1"/>
      <sheetName val="Građevinsko-obrtnički"/>
      <sheetName val="rekapitulacija"/>
      <sheetName val="List2"/>
      <sheetName val="FAZA 02 troškovnik-dom kulture "/>
    </sheetNames>
    <definedNames>
      <definedName name="SkiniRed_Trosk"/>
      <definedName name="VratiRed_Trosk"/>
    </definedNames>
    <sheetDataSet>
      <sheetData sheetId="0" refreshError="1"/>
      <sheetData sheetId="1" refreshError="1"/>
      <sheetData sheetId="2" refreshError="1"/>
      <sheetData sheetId="3">
        <row r="103">
          <cell r="F103">
            <v>424025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J105"/>
  <sheetViews>
    <sheetView tabSelected="1" view="pageBreakPreview" zoomScaleNormal="100" zoomScaleSheetLayoutView="100" workbookViewId="0">
      <selection activeCell="G85" sqref="G85"/>
    </sheetView>
  </sheetViews>
  <sheetFormatPr defaultRowHeight="12.75"/>
  <cols>
    <col min="1" max="1" width="6.140625" style="230" customWidth="1"/>
    <col min="2" max="2" width="42.140625" style="145" customWidth="1"/>
    <col min="3" max="3" width="10" style="187" customWidth="1"/>
    <col min="4" max="4" width="10" style="281" customWidth="1"/>
    <col min="5" max="5" width="11.28515625" style="281" customWidth="1"/>
    <col min="6" max="6" width="13.85546875" style="147" customWidth="1"/>
    <col min="7" max="7" width="18.28515625" style="117" customWidth="1"/>
    <col min="8" max="8" width="12" style="118" customWidth="1"/>
    <col min="9" max="9" width="9.140625" style="119"/>
    <col min="10" max="10" width="16.5703125" style="120" customWidth="1"/>
    <col min="11" max="256" width="9.140625" style="121"/>
    <col min="257" max="257" width="6.140625" style="121" customWidth="1"/>
    <col min="258" max="258" width="42.140625" style="121" customWidth="1"/>
    <col min="259" max="260" width="10" style="121" customWidth="1"/>
    <col min="261" max="261" width="11.28515625" style="121" customWidth="1"/>
    <col min="262" max="262" width="13.85546875" style="121" customWidth="1"/>
    <col min="263" max="263" width="18.28515625" style="121" customWidth="1"/>
    <col min="264" max="264" width="12" style="121" customWidth="1"/>
    <col min="265" max="265" width="9.140625" style="121"/>
    <col min="266" max="266" width="16.5703125" style="121" customWidth="1"/>
    <col min="267" max="512" width="9.140625" style="121"/>
    <col min="513" max="513" width="6.140625" style="121" customWidth="1"/>
    <col min="514" max="514" width="42.140625" style="121" customWidth="1"/>
    <col min="515" max="516" width="10" style="121" customWidth="1"/>
    <col min="517" max="517" width="11.28515625" style="121" customWidth="1"/>
    <col min="518" max="518" width="13.85546875" style="121" customWidth="1"/>
    <col min="519" max="519" width="18.28515625" style="121" customWidth="1"/>
    <col min="520" max="520" width="12" style="121" customWidth="1"/>
    <col min="521" max="521" width="9.140625" style="121"/>
    <col min="522" max="522" width="16.5703125" style="121" customWidth="1"/>
    <col min="523" max="768" width="9.140625" style="121"/>
    <col min="769" max="769" width="6.140625" style="121" customWidth="1"/>
    <col min="770" max="770" width="42.140625" style="121" customWidth="1"/>
    <col min="771" max="772" width="10" style="121" customWidth="1"/>
    <col min="773" max="773" width="11.28515625" style="121" customWidth="1"/>
    <col min="774" max="774" width="13.85546875" style="121" customWidth="1"/>
    <col min="775" max="775" width="18.28515625" style="121" customWidth="1"/>
    <col min="776" max="776" width="12" style="121" customWidth="1"/>
    <col min="777" max="777" width="9.140625" style="121"/>
    <col min="778" max="778" width="16.5703125" style="121" customWidth="1"/>
    <col min="779" max="1024" width="9.140625" style="121"/>
    <col min="1025" max="1025" width="6.140625" style="121" customWidth="1"/>
    <col min="1026" max="1026" width="42.140625" style="121" customWidth="1"/>
    <col min="1027" max="1028" width="10" style="121" customWidth="1"/>
    <col min="1029" max="1029" width="11.28515625" style="121" customWidth="1"/>
    <col min="1030" max="1030" width="13.85546875" style="121" customWidth="1"/>
    <col min="1031" max="1031" width="18.28515625" style="121" customWidth="1"/>
    <col min="1032" max="1032" width="12" style="121" customWidth="1"/>
    <col min="1033" max="1033" width="9.140625" style="121"/>
    <col min="1034" max="1034" width="16.5703125" style="121" customWidth="1"/>
    <col min="1035" max="1280" width="9.140625" style="121"/>
    <col min="1281" max="1281" width="6.140625" style="121" customWidth="1"/>
    <col min="1282" max="1282" width="42.140625" style="121" customWidth="1"/>
    <col min="1283" max="1284" width="10" style="121" customWidth="1"/>
    <col min="1285" max="1285" width="11.28515625" style="121" customWidth="1"/>
    <col min="1286" max="1286" width="13.85546875" style="121" customWidth="1"/>
    <col min="1287" max="1287" width="18.28515625" style="121" customWidth="1"/>
    <col min="1288" max="1288" width="12" style="121" customWidth="1"/>
    <col min="1289" max="1289" width="9.140625" style="121"/>
    <col min="1290" max="1290" width="16.5703125" style="121" customWidth="1"/>
    <col min="1291" max="1536" width="9.140625" style="121"/>
    <col min="1537" max="1537" width="6.140625" style="121" customWidth="1"/>
    <col min="1538" max="1538" width="42.140625" style="121" customWidth="1"/>
    <col min="1539" max="1540" width="10" style="121" customWidth="1"/>
    <col min="1541" max="1541" width="11.28515625" style="121" customWidth="1"/>
    <col min="1542" max="1542" width="13.85546875" style="121" customWidth="1"/>
    <col min="1543" max="1543" width="18.28515625" style="121" customWidth="1"/>
    <col min="1544" max="1544" width="12" style="121" customWidth="1"/>
    <col min="1545" max="1545" width="9.140625" style="121"/>
    <col min="1546" max="1546" width="16.5703125" style="121" customWidth="1"/>
    <col min="1547" max="1792" width="9.140625" style="121"/>
    <col min="1793" max="1793" width="6.140625" style="121" customWidth="1"/>
    <col min="1794" max="1794" width="42.140625" style="121" customWidth="1"/>
    <col min="1795" max="1796" width="10" style="121" customWidth="1"/>
    <col min="1797" max="1797" width="11.28515625" style="121" customWidth="1"/>
    <col min="1798" max="1798" width="13.85546875" style="121" customWidth="1"/>
    <col min="1799" max="1799" width="18.28515625" style="121" customWidth="1"/>
    <col min="1800" max="1800" width="12" style="121" customWidth="1"/>
    <col min="1801" max="1801" width="9.140625" style="121"/>
    <col min="1802" max="1802" width="16.5703125" style="121" customWidth="1"/>
    <col min="1803" max="2048" width="9.140625" style="121"/>
    <col min="2049" max="2049" width="6.140625" style="121" customWidth="1"/>
    <col min="2050" max="2050" width="42.140625" style="121" customWidth="1"/>
    <col min="2051" max="2052" width="10" style="121" customWidth="1"/>
    <col min="2053" max="2053" width="11.28515625" style="121" customWidth="1"/>
    <col min="2054" max="2054" width="13.85546875" style="121" customWidth="1"/>
    <col min="2055" max="2055" width="18.28515625" style="121" customWidth="1"/>
    <col min="2056" max="2056" width="12" style="121" customWidth="1"/>
    <col min="2057" max="2057" width="9.140625" style="121"/>
    <col min="2058" max="2058" width="16.5703125" style="121" customWidth="1"/>
    <col min="2059" max="2304" width="9.140625" style="121"/>
    <col min="2305" max="2305" width="6.140625" style="121" customWidth="1"/>
    <col min="2306" max="2306" width="42.140625" style="121" customWidth="1"/>
    <col min="2307" max="2308" width="10" style="121" customWidth="1"/>
    <col min="2309" max="2309" width="11.28515625" style="121" customWidth="1"/>
    <col min="2310" max="2310" width="13.85546875" style="121" customWidth="1"/>
    <col min="2311" max="2311" width="18.28515625" style="121" customWidth="1"/>
    <col min="2312" max="2312" width="12" style="121" customWidth="1"/>
    <col min="2313" max="2313" width="9.140625" style="121"/>
    <col min="2314" max="2314" width="16.5703125" style="121" customWidth="1"/>
    <col min="2315" max="2560" width="9.140625" style="121"/>
    <col min="2561" max="2561" width="6.140625" style="121" customWidth="1"/>
    <col min="2562" max="2562" width="42.140625" style="121" customWidth="1"/>
    <col min="2563" max="2564" width="10" style="121" customWidth="1"/>
    <col min="2565" max="2565" width="11.28515625" style="121" customWidth="1"/>
    <col min="2566" max="2566" width="13.85546875" style="121" customWidth="1"/>
    <col min="2567" max="2567" width="18.28515625" style="121" customWidth="1"/>
    <col min="2568" max="2568" width="12" style="121" customWidth="1"/>
    <col min="2569" max="2569" width="9.140625" style="121"/>
    <col min="2570" max="2570" width="16.5703125" style="121" customWidth="1"/>
    <col min="2571" max="2816" width="9.140625" style="121"/>
    <col min="2817" max="2817" width="6.140625" style="121" customWidth="1"/>
    <col min="2818" max="2818" width="42.140625" style="121" customWidth="1"/>
    <col min="2819" max="2820" width="10" style="121" customWidth="1"/>
    <col min="2821" max="2821" width="11.28515625" style="121" customWidth="1"/>
    <col min="2822" max="2822" width="13.85546875" style="121" customWidth="1"/>
    <col min="2823" max="2823" width="18.28515625" style="121" customWidth="1"/>
    <col min="2824" max="2824" width="12" style="121" customWidth="1"/>
    <col min="2825" max="2825" width="9.140625" style="121"/>
    <col min="2826" max="2826" width="16.5703125" style="121" customWidth="1"/>
    <col min="2827" max="3072" width="9.140625" style="121"/>
    <col min="3073" max="3073" width="6.140625" style="121" customWidth="1"/>
    <col min="3074" max="3074" width="42.140625" style="121" customWidth="1"/>
    <col min="3075" max="3076" width="10" style="121" customWidth="1"/>
    <col min="3077" max="3077" width="11.28515625" style="121" customWidth="1"/>
    <col min="3078" max="3078" width="13.85546875" style="121" customWidth="1"/>
    <col min="3079" max="3079" width="18.28515625" style="121" customWidth="1"/>
    <col min="3080" max="3080" width="12" style="121" customWidth="1"/>
    <col min="3081" max="3081" width="9.140625" style="121"/>
    <col min="3082" max="3082" width="16.5703125" style="121" customWidth="1"/>
    <col min="3083" max="3328" width="9.140625" style="121"/>
    <col min="3329" max="3329" width="6.140625" style="121" customWidth="1"/>
    <col min="3330" max="3330" width="42.140625" style="121" customWidth="1"/>
    <col min="3331" max="3332" width="10" style="121" customWidth="1"/>
    <col min="3333" max="3333" width="11.28515625" style="121" customWidth="1"/>
    <col min="3334" max="3334" width="13.85546875" style="121" customWidth="1"/>
    <col min="3335" max="3335" width="18.28515625" style="121" customWidth="1"/>
    <col min="3336" max="3336" width="12" style="121" customWidth="1"/>
    <col min="3337" max="3337" width="9.140625" style="121"/>
    <col min="3338" max="3338" width="16.5703125" style="121" customWidth="1"/>
    <col min="3339" max="3584" width="9.140625" style="121"/>
    <col min="3585" max="3585" width="6.140625" style="121" customWidth="1"/>
    <col min="3586" max="3586" width="42.140625" style="121" customWidth="1"/>
    <col min="3587" max="3588" width="10" style="121" customWidth="1"/>
    <col min="3589" max="3589" width="11.28515625" style="121" customWidth="1"/>
    <col min="3590" max="3590" width="13.85546875" style="121" customWidth="1"/>
    <col min="3591" max="3591" width="18.28515625" style="121" customWidth="1"/>
    <col min="3592" max="3592" width="12" style="121" customWidth="1"/>
    <col min="3593" max="3593" width="9.140625" style="121"/>
    <col min="3594" max="3594" width="16.5703125" style="121" customWidth="1"/>
    <col min="3595" max="3840" width="9.140625" style="121"/>
    <col min="3841" max="3841" width="6.140625" style="121" customWidth="1"/>
    <col min="3842" max="3842" width="42.140625" style="121" customWidth="1"/>
    <col min="3843" max="3844" width="10" style="121" customWidth="1"/>
    <col min="3845" max="3845" width="11.28515625" style="121" customWidth="1"/>
    <col min="3846" max="3846" width="13.85546875" style="121" customWidth="1"/>
    <col min="3847" max="3847" width="18.28515625" style="121" customWidth="1"/>
    <col min="3848" max="3848" width="12" style="121" customWidth="1"/>
    <col min="3849" max="3849" width="9.140625" style="121"/>
    <col min="3850" max="3850" width="16.5703125" style="121" customWidth="1"/>
    <col min="3851" max="4096" width="9.140625" style="121"/>
    <col min="4097" max="4097" width="6.140625" style="121" customWidth="1"/>
    <col min="4098" max="4098" width="42.140625" style="121" customWidth="1"/>
    <col min="4099" max="4100" width="10" style="121" customWidth="1"/>
    <col min="4101" max="4101" width="11.28515625" style="121" customWidth="1"/>
    <col min="4102" max="4102" width="13.85546875" style="121" customWidth="1"/>
    <col min="4103" max="4103" width="18.28515625" style="121" customWidth="1"/>
    <col min="4104" max="4104" width="12" style="121" customWidth="1"/>
    <col min="4105" max="4105" width="9.140625" style="121"/>
    <col min="4106" max="4106" width="16.5703125" style="121" customWidth="1"/>
    <col min="4107" max="4352" width="9.140625" style="121"/>
    <col min="4353" max="4353" width="6.140625" style="121" customWidth="1"/>
    <col min="4354" max="4354" width="42.140625" style="121" customWidth="1"/>
    <col min="4355" max="4356" width="10" style="121" customWidth="1"/>
    <col min="4357" max="4357" width="11.28515625" style="121" customWidth="1"/>
    <col min="4358" max="4358" width="13.85546875" style="121" customWidth="1"/>
    <col min="4359" max="4359" width="18.28515625" style="121" customWidth="1"/>
    <col min="4360" max="4360" width="12" style="121" customWidth="1"/>
    <col min="4361" max="4361" width="9.140625" style="121"/>
    <col min="4362" max="4362" width="16.5703125" style="121" customWidth="1"/>
    <col min="4363" max="4608" width="9.140625" style="121"/>
    <col min="4609" max="4609" width="6.140625" style="121" customWidth="1"/>
    <col min="4610" max="4610" width="42.140625" style="121" customWidth="1"/>
    <col min="4611" max="4612" width="10" style="121" customWidth="1"/>
    <col min="4613" max="4613" width="11.28515625" style="121" customWidth="1"/>
    <col min="4614" max="4614" width="13.85546875" style="121" customWidth="1"/>
    <col min="4615" max="4615" width="18.28515625" style="121" customWidth="1"/>
    <col min="4616" max="4616" width="12" style="121" customWidth="1"/>
    <col min="4617" max="4617" width="9.140625" style="121"/>
    <col min="4618" max="4618" width="16.5703125" style="121" customWidth="1"/>
    <col min="4619" max="4864" width="9.140625" style="121"/>
    <col min="4865" max="4865" width="6.140625" style="121" customWidth="1"/>
    <col min="4866" max="4866" width="42.140625" style="121" customWidth="1"/>
    <col min="4867" max="4868" width="10" style="121" customWidth="1"/>
    <col min="4869" max="4869" width="11.28515625" style="121" customWidth="1"/>
    <col min="4870" max="4870" width="13.85546875" style="121" customWidth="1"/>
    <col min="4871" max="4871" width="18.28515625" style="121" customWidth="1"/>
    <col min="4872" max="4872" width="12" style="121" customWidth="1"/>
    <col min="4873" max="4873" width="9.140625" style="121"/>
    <col min="4874" max="4874" width="16.5703125" style="121" customWidth="1"/>
    <col min="4875" max="5120" width="9.140625" style="121"/>
    <col min="5121" max="5121" width="6.140625" style="121" customWidth="1"/>
    <col min="5122" max="5122" width="42.140625" style="121" customWidth="1"/>
    <col min="5123" max="5124" width="10" style="121" customWidth="1"/>
    <col min="5125" max="5125" width="11.28515625" style="121" customWidth="1"/>
    <col min="5126" max="5126" width="13.85546875" style="121" customWidth="1"/>
    <col min="5127" max="5127" width="18.28515625" style="121" customWidth="1"/>
    <col min="5128" max="5128" width="12" style="121" customWidth="1"/>
    <col min="5129" max="5129" width="9.140625" style="121"/>
    <col min="5130" max="5130" width="16.5703125" style="121" customWidth="1"/>
    <col min="5131" max="5376" width="9.140625" style="121"/>
    <col min="5377" max="5377" width="6.140625" style="121" customWidth="1"/>
    <col min="5378" max="5378" width="42.140625" style="121" customWidth="1"/>
    <col min="5379" max="5380" width="10" style="121" customWidth="1"/>
    <col min="5381" max="5381" width="11.28515625" style="121" customWidth="1"/>
    <col min="5382" max="5382" width="13.85546875" style="121" customWidth="1"/>
    <col min="5383" max="5383" width="18.28515625" style="121" customWidth="1"/>
    <col min="5384" max="5384" width="12" style="121" customWidth="1"/>
    <col min="5385" max="5385" width="9.140625" style="121"/>
    <col min="5386" max="5386" width="16.5703125" style="121" customWidth="1"/>
    <col min="5387" max="5632" width="9.140625" style="121"/>
    <col min="5633" max="5633" width="6.140625" style="121" customWidth="1"/>
    <col min="5634" max="5634" width="42.140625" style="121" customWidth="1"/>
    <col min="5635" max="5636" width="10" style="121" customWidth="1"/>
    <col min="5637" max="5637" width="11.28515625" style="121" customWidth="1"/>
    <col min="5638" max="5638" width="13.85546875" style="121" customWidth="1"/>
    <col min="5639" max="5639" width="18.28515625" style="121" customWidth="1"/>
    <col min="5640" max="5640" width="12" style="121" customWidth="1"/>
    <col min="5641" max="5641" width="9.140625" style="121"/>
    <col min="5642" max="5642" width="16.5703125" style="121" customWidth="1"/>
    <col min="5643" max="5888" width="9.140625" style="121"/>
    <col min="5889" max="5889" width="6.140625" style="121" customWidth="1"/>
    <col min="5890" max="5890" width="42.140625" style="121" customWidth="1"/>
    <col min="5891" max="5892" width="10" style="121" customWidth="1"/>
    <col min="5893" max="5893" width="11.28515625" style="121" customWidth="1"/>
    <col min="5894" max="5894" width="13.85546875" style="121" customWidth="1"/>
    <col min="5895" max="5895" width="18.28515625" style="121" customWidth="1"/>
    <col min="5896" max="5896" width="12" style="121" customWidth="1"/>
    <col min="5897" max="5897" width="9.140625" style="121"/>
    <col min="5898" max="5898" width="16.5703125" style="121" customWidth="1"/>
    <col min="5899" max="6144" width="9.140625" style="121"/>
    <col min="6145" max="6145" width="6.140625" style="121" customWidth="1"/>
    <col min="6146" max="6146" width="42.140625" style="121" customWidth="1"/>
    <col min="6147" max="6148" width="10" style="121" customWidth="1"/>
    <col min="6149" max="6149" width="11.28515625" style="121" customWidth="1"/>
    <col min="6150" max="6150" width="13.85546875" style="121" customWidth="1"/>
    <col min="6151" max="6151" width="18.28515625" style="121" customWidth="1"/>
    <col min="6152" max="6152" width="12" style="121" customWidth="1"/>
    <col min="6153" max="6153" width="9.140625" style="121"/>
    <col min="6154" max="6154" width="16.5703125" style="121" customWidth="1"/>
    <col min="6155" max="6400" width="9.140625" style="121"/>
    <col min="6401" max="6401" width="6.140625" style="121" customWidth="1"/>
    <col min="6402" max="6402" width="42.140625" style="121" customWidth="1"/>
    <col min="6403" max="6404" width="10" style="121" customWidth="1"/>
    <col min="6405" max="6405" width="11.28515625" style="121" customWidth="1"/>
    <col min="6406" max="6406" width="13.85546875" style="121" customWidth="1"/>
    <col min="6407" max="6407" width="18.28515625" style="121" customWidth="1"/>
    <col min="6408" max="6408" width="12" style="121" customWidth="1"/>
    <col min="6409" max="6409" width="9.140625" style="121"/>
    <col min="6410" max="6410" width="16.5703125" style="121" customWidth="1"/>
    <col min="6411" max="6656" width="9.140625" style="121"/>
    <col min="6657" max="6657" width="6.140625" style="121" customWidth="1"/>
    <col min="6658" max="6658" width="42.140625" style="121" customWidth="1"/>
    <col min="6659" max="6660" width="10" style="121" customWidth="1"/>
    <col min="6661" max="6661" width="11.28515625" style="121" customWidth="1"/>
    <col min="6662" max="6662" width="13.85546875" style="121" customWidth="1"/>
    <col min="6663" max="6663" width="18.28515625" style="121" customWidth="1"/>
    <col min="6664" max="6664" width="12" style="121" customWidth="1"/>
    <col min="6665" max="6665" width="9.140625" style="121"/>
    <col min="6666" max="6666" width="16.5703125" style="121" customWidth="1"/>
    <col min="6667" max="6912" width="9.140625" style="121"/>
    <col min="6913" max="6913" width="6.140625" style="121" customWidth="1"/>
    <col min="6914" max="6914" width="42.140625" style="121" customWidth="1"/>
    <col min="6915" max="6916" width="10" style="121" customWidth="1"/>
    <col min="6917" max="6917" width="11.28515625" style="121" customWidth="1"/>
    <col min="6918" max="6918" width="13.85546875" style="121" customWidth="1"/>
    <col min="6919" max="6919" width="18.28515625" style="121" customWidth="1"/>
    <col min="6920" max="6920" width="12" style="121" customWidth="1"/>
    <col min="6921" max="6921" width="9.140625" style="121"/>
    <col min="6922" max="6922" width="16.5703125" style="121" customWidth="1"/>
    <col min="6923" max="7168" width="9.140625" style="121"/>
    <col min="7169" max="7169" width="6.140625" style="121" customWidth="1"/>
    <col min="7170" max="7170" width="42.140625" style="121" customWidth="1"/>
    <col min="7171" max="7172" width="10" style="121" customWidth="1"/>
    <col min="7173" max="7173" width="11.28515625" style="121" customWidth="1"/>
    <col min="7174" max="7174" width="13.85546875" style="121" customWidth="1"/>
    <col min="7175" max="7175" width="18.28515625" style="121" customWidth="1"/>
    <col min="7176" max="7176" width="12" style="121" customWidth="1"/>
    <col min="7177" max="7177" width="9.140625" style="121"/>
    <col min="7178" max="7178" width="16.5703125" style="121" customWidth="1"/>
    <col min="7179" max="7424" width="9.140625" style="121"/>
    <col min="7425" max="7425" width="6.140625" style="121" customWidth="1"/>
    <col min="7426" max="7426" width="42.140625" style="121" customWidth="1"/>
    <col min="7427" max="7428" width="10" style="121" customWidth="1"/>
    <col min="7429" max="7429" width="11.28515625" style="121" customWidth="1"/>
    <col min="7430" max="7430" width="13.85546875" style="121" customWidth="1"/>
    <col min="7431" max="7431" width="18.28515625" style="121" customWidth="1"/>
    <col min="7432" max="7432" width="12" style="121" customWidth="1"/>
    <col min="7433" max="7433" width="9.140625" style="121"/>
    <col min="7434" max="7434" width="16.5703125" style="121" customWidth="1"/>
    <col min="7435" max="7680" width="9.140625" style="121"/>
    <col min="7681" max="7681" width="6.140625" style="121" customWidth="1"/>
    <col min="7682" max="7682" width="42.140625" style="121" customWidth="1"/>
    <col min="7683" max="7684" width="10" style="121" customWidth="1"/>
    <col min="7685" max="7685" width="11.28515625" style="121" customWidth="1"/>
    <col min="7686" max="7686" width="13.85546875" style="121" customWidth="1"/>
    <col min="7687" max="7687" width="18.28515625" style="121" customWidth="1"/>
    <col min="7688" max="7688" width="12" style="121" customWidth="1"/>
    <col min="7689" max="7689" width="9.140625" style="121"/>
    <col min="7690" max="7690" width="16.5703125" style="121" customWidth="1"/>
    <col min="7691" max="7936" width="9.140625" style="121"/>
    <col min="7937" max="7937" width="6.140625" style="121" customWidth="1"/>
    <col min="7938" max="7938" width="42.140625" style="121" customWidth="1"/>
    <col min="7939" max="7940" width="10" style="121" customWidth="1"/>
    <col min="7941" max="7941" width="11.28515625" style="121" customWidth="1"/>
    <col min="7942" max="7942" width="13.85546875" style="121" customWidth="1"/>
    <col min="7943" max="7943" width="18.28515625" style="121" customWidth="1"/>
    <col min="7944" max="7944" width="12" style="121" customWidth="1"/>
    <col min="7945" max="7945" width="9.140625" style="121"/>
    <col min="7946" max="7946" width="16.5703125" style="121" customWidth="1"/>
    <col min="7947" max="8192" width="9.140625" style="121"/>
    <col min="8193" max="8193" width="6.140625" style="121" customWidth="1"/>
    <col min="8194" max="8194" width="42.140625" style="121" customWidth="1"/>
    <col min="8195" max="8196" width="10" style="121" customWidth="1"/>
    <col min="8197" max="8197" width="11.28515625" style="121" customWidth="1"/>
    <col min="8198" max="8198" width="13.85546875" style="121" customWidth="1"/>
    <col min="8199" max="8199" width="18.28515625" style="121" customWidth="1"/>
    <col min="8200" max="8200" width="12" style="121" customWidth="1"/>
    <col min="8201" max="8201" width="9.140625" style="121"/>
    <col min="8202" max="8202" width="16.5703125" style="121" customWidth="1"/>
    <col min="8203" max="8448" width="9.140625" style="121"/>
    <col min="8449" max="8449" width="6.140625" style="121" customWidth="1"/>
    <col min="8450" max="8450" width="42.140625" style="121" customWidth="1"/>
    <col min="8451" max="8452" width="10" style="121" customWidth="1"/>
    <col min="8453" max="8453" width="11.28515625" style="121" customWidth="1"/>
    <col min="8454" max="8454" width="13.85546875" style="121" customWidth="1"/>
    <col min="8455" max="8455" width="18.28515625" style="121" customWidth="1"/>
    <col min="8456" max="8456" width="12" style="121" customWidth="1"/>
    <col min="8457" max="8457" width="9.140625" style="121"/>
    <col min="8458" max="8458" width="16.5703125" style="121" customWidth="1"/>
    <col min="8459" max="8704" width="9.140625" style="121"/>
    <col min="8705" max="8705" width="6.140625" style="121" customWidth="1"/>
    <col min="8706" max="8706" width="42.140625" style="121" customWidth="1"/>
    <col min="8707" max="8708" width="10" style="121" customWidth="1"/>
    <col min="8709" max="8709" width="11.28515625" style="121" customWidth="1"/>
    <col min="8710" max="8710" width="13.85546875" style="121" customWidth="1"/>
    <col min="8711" max="8711" width="18.28515625" style="121" customWidth="1"/>
    <col min="8712" max="8712" width="12" style="121" customWidth="1"/>
    <col min="8713" max="8713" width="9.140625" style="121"/>
    <col min="8714" max="8714" width="16.5703125" style="121" customWidth="1"/>
    <col min="8715" max="8960" width="9.140625" style="121"/>
    <col min="8961" max="8961" width="6.140625" style="121" customWidth="1"/>
    <col min="8962" max="8962" width="42.140625" style="121" customWidth="1"/>
    <col min="8963" max="8964" width="10" style="121" customWidth="1"/>
    <col min="8965" max="8965" width="11.28515625" style="121" customWidth="1"/>
    <col min="8966" max="8966" width="13.85546875" style="121" customWidth="1"/>
    <col min="8967" max="8967" width="18.28515625" style="121" customWidth="1"/>
    <col min="8968" max="8968" width="12" style="121" customWidth="1"/>
    <col min="8969" max="8969" width="9.140625" style="121"/>
    <col min="8970" max="8970" width="16.5703125" style="121" customWidth="1"/>
    <col min="8971" max="9216" width="9.140625" style="121"/>
    <col min="9217" max="9217" width="6.140625" style="121" customWidth="1"/>
    <col min="9218" max="9218" width="42.140625" style="121" customWidth="1"/>
    <col min="9219" max="9220" width="10" style="121" customWidth="1"/>
    <col min="9221" max="9221" width="11.28515625" style="121" customWidth="1"/>
    <col min="9222" max="9222" width="13.85546875" style="121" customWidth="1"/>
    <col min="9223" max="9223" width="18.28515625" style="121" customWidth="1"/>
    <col min="9224" max="9224" width="12" style="121" customWidth="1"/>
    <col min="9225" max="9225" width="9.140625" style="121"/>
    <col min="9226" max="9226" width="16.5703125" style="121" customWidth="1"/>
    <col min="9227" max="9472" width="9.140625" style="121"/>
    <col min="9473" max="9473" width="6.140625" style="121" customWidth="1"/>
    <col min="9474" max="9474" width="42.140625" style="121" customWidth="1"/>
    <col min="9475" max="9476" width="10" style="121" customWidth="1"/>
    <col min="9477" max="9477" width="11.28515625" style="121" customWidth="1"/>
    <col min="9478" max="9478" width="13.85546875" style="121" customWidth="1"/>
    <col min="9479" max="9479" width="18.28515625" style="121" customWidth="1"/>
    <col min="9480" max="9480" width="12" style="121" customWidth="1"/>
    <col min="9481" max="9481" width="9.140625" style="121"/>
    <col min="9482" max="9482" width="16.5703125" style="121" customWidth="1"/>
    <col min="9483" max="9728" width="9.140625" style="121"/>
    <col min="9729" max="9729" width="6.140625" style="121" customWidth="1"/>
    <col min="9730" max="9730" width="42.140625" style="121" customWidth="1"/>
    <col min="9731" max="9732" width="10" style="121" customWidth="1"/>
    <col min="9733" max="9733" width="11.28515625" style="121" customWidth="1"/>
    <col min="9734" max="9734" width="13.85546875" style="121" customWidth="1"/>
    <col min="9735" max="9735" width="18.28515625" style="121" customWidth="1"/>
    <col min="9736" max="9736" width="12" style="121" customWidth="1"/>
    <col min="9737" max="9737" width="9.140625" style="121"/>
    <col min="9738" max="9738" width="16.5703125" style="121" customWidth="1"/>
    <col min="9739" max="9984" width="9.140625" style="121"/>
    <col min="9985" max="9985" width="6.140625" style="121" customWidth="1"/>
    <col min="9986" max="9986" width="42.140625" style="121" customWidth="1"/>
    <col min="9987" max="9988" width="10" style="121" customWidth="1"/>
    <col min="9989" max="9989" width="11.28515625" style="121" customWidth="1"/>
    <col min="9990" max="9990" width="13.85546875" style="121" customWidth="1"/>
    <col min="9991" max="9991" width="18.28515625" style="121" customWidth="1"/>
    <col min="9992" max="9992" width="12" style="121" customWidth="1"/>
    <col min="9993" max="9993" width="9.140625" style="121"/>
    <col min="9994" max="9994" width="16.5703125" style="121" customWidth="1"/>
    <col min="9995" max="10240" width="9.140625" style="121"/>
    <col min="10241" max="10241" width="6.140625" style="121" customWidth="1"/>
    <col min="10242" max="10242" width="42.140625" style="121" customWidth="1"/>
    <col min="10243" max="10244" width="10" style="121" customWidth="1"/>
    <col min="10245" max="10245" width="11.28515625" style="121" customWidth="1"/>
    <col min="10246" max="10246" width="13.85546875" style="121" customWidth="1"/>
    <col min="10247" max="10247" width="18.28515625" style="121" customWidth="1"/>
    <col min="10248" max="10248" width="12" style="121" customWidth="1"/>
    <col min="10249" max="10249" width="9.140625" style="121"/>
    <col min="10250" max="10250" width="16.5703125" style="121" customWidth="1"/>
    <col min="10251" max="10496" width="9.140625" style="121"/>
    <col min="10497" max="10497" width="6.140625" style="121" customWidth="1"/>
    <col min="10498" max="10498" width="42.140625" style="121" customWidth="1"/>
    <col min="10499" max="10500" width="10" style="121" customWidth="1"/>
    <col min="10501" max="10501" width="11.28515625" style="121" customWidth="1"/>
    <col min="10502" max="10502" width="13.85546875" style="121" customWidth="1"/>
    <col min="10503" max="10503" width="18.28515625" style="121" customWidth="1"/>
    <col min="10504" max="10504" width="12" style="121" customWidth="1"/>
    <col min="10505" max="10505" width="9.140625" style="121"/>
    <col min="10506" max="10506" width="16.5703125" style="121" customWidth="1"/>
    <col min="10507" max="10752" width="9.140625" style="121"/>
    <col min="10753" max="10753" width="6.140625" style="121" customWidth="1"/>
    <col min="10754" max="10754" width="42.140625" style="121" customWidth="1"/>
    <col min="10755" max="10756" width="10" style="121" customWidth="1"/>
    <col min="10757" max="10757" width="11.28515625" style="121" customWidth="1"/>
    <col min="10758" max="10758" width="13.85546875" style="121" customWidth="1"/>
    <col min="10759" max="10759" width="18.28515625" style="121" customWidth="1"/>
    <col min="10760" max="10760" width="12" style="121" customWidth="1"/>
    <col min="10761" max="10761" width="9.140625" style="121"/>
    <col min="10762" max="10762" width="16.5703125" style="121" customWidth="1"/>
    <col min="10763" max="11008" width="9.140625" style="121"/>
    <col min="11009" max="11009" width="6.140625" style="121" customWidth="1"/>
    <col min="11010" max="11010" width="42.140625" style="121" customWidth="1"/>
    <col min="11011" max="11012" width="10" style="121" customWidth="1"/>
    <col min="11013" max="11013" width="11.28515625" style="121" customWidth="1"/>
    <col min="11014" max="11014" width="13.85546875" style="121" customWidth="1"/>
    <col min="11015" max="11015" width="18.28515625" style="121" customWidth="1"/>
    <col min="11016" max="11016" width="12" style="121" customWidth="1"/>
    <col min="11017" max="11017" width="9.140625" style="121"/>
    <col min="11018" max="11018" width="16.5703125" style="121" customWidth="1"/>
    <col min="11019" max="11264" width="9.140625" style="121"/>
    <col min="11265" max="11265" width="6.140625" style="121" customWidth="1"/>
    <col min="11266" max="11266" width="42.140625" style="121" customWidth="1"/>
    <col min="11267" max="11268" width="10" style="121" customWidth="1"/>
    <col min="11269" max="11269" width="11.28515625" style="121" customWidth="1"/>
    <col min="11270" max="11270" width="13.85546875" style="121" customWidth="1"/>
    <col min="11271" max="11271" width="18.28515625" style="121" customWidth="1"/>
    <col min="11272" max="11272" width="12" style="121" customWidth="1"/>
    <col min="11273" max="11273" width="9.140625" style="121"/>
    <col min="11274" max="11274" width="16.5703125" style="121" customWidth="1"/>
    <col min="11275" max="11520" width="9.140625" style="121"/>
    <col min="11521" max="11521" width="6.140625" style="121" customWidth="1"/>
    <col min="11522" max="11522" width="42.140625" style="121" customWidth="1"/>
    <col min="11523" max="11524" width="10" style="121" customWidth="1"/>
    <col min="11525" max="11525" width="11.28515625" style="121" customWidth="1"/>
    <col min="11526" max="11526" width="13.85546875" style="121" customWidth="1"/>
    <col min="11527" max="11527" width="18.28515625" style="121" customWidth="1"/>
    <col min="11528" max="11528" width="12" style="121" customWidth="1"/>
    <col min="11529" max="11529" width="9.140625" style="121"/>
    <col min="11530" max="11530" width="16.5703125" style="121" customWidth="1"/>
    <col min="11531" max="11776" width="9.140625" style="121"/>
    <col min="11777" max="11777" width="6.140625" style="121" customWidth="1"/>
    <col min="11778" max="11778" width="42.140625" style="121" customWidth="1"/>
    <col min="11779" max="11780" width="10" style="121" customWidth="1"/>
    <col min="11781" max="11781" width="11.28515625" style="121" customWidth="1"/>
    <col min="11782" max="11782" width="13.85546875" style="121" customWidth="1"/>
    <col min="11783" max="11783" width="18.28515625" style="121" customWidth="1"/>
    <col min="11784" max="11784" width="12" style="121" customWidth="1"/>
    <col min="11785" max="11785" width="9.140625" style="121"/>
    <col min="11786" max="11786" width="16.5703125" style="121" customWidth="1"/>
    <col min="11787" max="12032" width="9.140625" style="121"/>
    <col min="12033" max="12033" width="6.140625" style="121" customWidth="1"/>
    <col min="12034" max="12034" width="42.140625" style="121" customWidth="1"/>
    <col min="12035" max="12036" width="10" style="121" customWidth="1"/>
    <col min="12037" max="12037" width="11.28515625" style="121" customWidth="1"/>
    <col min="12038" max="12038" width="13.85546875" style="121" customWidth="1"/>
    <col min="12039" max="12039" width="18.28515625" style="121" customWidth="1"/>
    <col min="12040" max="12040" width="12" style="121" customWidth="1"/>
    <col min="12041" max="12041" width="9.140625" style="121"/>
    <col min="12042" max="12042" width="16.5703125" style="121" customWidth="1"/>
    <col min="12043" max="12288" width="9.140625" style="121"/>
    <col min="12289" max="12289" width="6.140625" style="121" customWidth="1"/>
    <col min="12290" max="12290" width="42.140625" style="121" customWidth="1"/>
    <col min="12291" max="12292" width="10" style="121" customWidth="1"/>
    <col min="12293" max="12293" width="11.28515625" style="121" customWidth="1"/>
    <col min="12294" max="12294" width="13.85546875" style="121" customWidth="1"/>
    <col min="12295" max="12295" width="18.28515625" style="121" customWidth="1"/>
    <col min="12296" max="12296" width="12" style="121" customWidth="1"/>
    <col min="12297" max="12297" width="9.140625" style="121"/>
    <col min="12298" max="12298" width="16.5703125" style="121" customWidth="1"/>
    <col min="12299" max="12544" width="9.140625" style="121"/>
    <col min="12545" max="12545" width="6.140625" style="121" customWidth="1"/>
    <col min="12546" max="12546" width="42.140625" style="121" customWidth="1"/>
    <col min="12547" max="12548" width="10" style="121" customWidth="1"/>
    <col min="12549" max="12549" width="11.28515625" style="121" customWidth="1"/>
    <col min="12550" max="12550" width="13.85546875" style="121" customWidth="1"/>
    <col min="12551" max="12551" width="18.28515625" style="121" customWidth="1"/>
    <col min="12552" max="12552" width="12" style="121" customWidth="1"/>
    <col min="12553" max="12553" width="9.140625" style="121"/>
    <col min="12554" max="12554" width="16.5703125" style="121" customWidth="1"/>
    <col min="12555" max="12800" width="9.140625" style="121"/>
    <col min="12801" max="12801" width="6.140625" style="121" customWidth="1"/>
    <col min="12802" max="12802" width="42.140625" style="121" customWidth="1"/>
    <col min="12803" max="12804" width="10" style="121" customWidth="1"/>
    <col min="12805" max="12805" width="11.28515625" style="121" customWidth="1"/>
    <col min="12806" max="12806" width="13.85546875" style="121" customWidth="1"/>
    <col min="12807" max="12807" width="18.28515625" style="121" customWidth="1"/>
    <col min="12808" max="12808" width="12" style="121" customWidth="1"/>
    <col min="12809" max="12809" width="9.140625" style="121"/>
    <col min="12810" max="12810" width="16.5703125" style="121" customWidth="1"/>
    <col min="12811" max="13056" width="9.140625" style="121"/>
    <col min="13057" max="13057" width="6.140625" style="121" customWidth="1"/>
    <col min="13058" max="13058" width="42.140625" style="121" customWidth="1"/>
    <col min="13059" max="13060" width="10" style="121" customWidth="1"/>
    <col min="13061" max="13061" width="11.28515625" style="121" customWidth="1"/>
    <col min="13062" max="13062" width="13.85546875" style="121" customWidth="1"/>
    <col min="13063" max="13063" width="18.28515625" style="121" customWidth="1"/>
    <col min="13064" max="13064" width="12" style="121" customWidth="1"/>
    <col min="13065" max="13065" width="9.140625" style="121"/>
    <col min="13066" max="13066" width="16.5703125" style="121" customWidth="1"/>
    <col min="13067" max="13312" width="9.140625" style="121"/>
    <col min="13313" max="13313" width="6.140625" style="121" customWidth="1"/>
    <col min="13314" max="13314" width="42.140625" style="121" customWidth="1"/>
    <col min="13315" max="13316" width="10" style="121" customWidth="1"/>
    <col min="13317" max="13317" width="11.28515625" style="121" customWidth="1"/>
    <col min="13318" max="13318" width="13.85546875" style="121" customWidth="1"/>
    <col min="13319" max="13319" width="18.28515625" style="121" customWidth="1"/>
    <col min="13320" max="13320" width="12" style="121" customWidth="1"/>
    <col min="13321" max="13321" width="9.140625" style="121"/>
    <col min="13322" max="13322" width="16.5703125" style="121" customWidth="1"/>
    <col min="13323" max="13568" width="9.140625" style="121"/>
    <col min="13569" max="13569" width="6.140625" style="121" customWidth="1"/>
    <col min="13570" max="13570" width="42.140625" style="121" customWidth="1"/>
    <col min="13571" max="13572" width="10" style="121" customWidth="1"/>
    <col min="13573" max="13573" width="11.28515625" style="121" customWidth="1"/>
    <col min="13574" max="13574" width="13.85546875" style="121" customWidth="1"/>
    <col min="13575" max="13575" width="18.28515625" style="121" customWidth="1"/>
    <col min="13576" max="13576" width="12" style="121" customWidth="1"/>
    <col min="13577" max="13577" width="9.140625" style="121"/>
    <col min="13578" max="13578" width="16.5703125" style="121" customWidth="1"/>
    <col min="13579" max="13824" width="9.140625" style="121"/>
    <col min="13825" max="13825" width="6.140625" style="121" customWidth="1"/>
    <col min="13826" max="13826" width="42.140625" style="121" customWidth="1"/>
    <col min="13827" max="13828" width="10" style="121" customWidth="1"/>
    <col min="13829" max="13829" width="11.28515625" style="121" customWidth="1"/>
    <col min="13830" max="13830" width="13.85546875" style="121" customWidth="1"/>
    <col min="13831" max="13831" width="18.28515625" style="121" customWidth="1"/>
    <col min="13832" max="13832" width="12" style="121" customWidth="1"/>
    <col min="13833" max="13833" width="9.140625" style="121"/>
    <col min="13834" max="13834" width="16.5703125" style="121" customWidth="1"/>
    <col min="13835" max="14080" width="9.140625" style="121"/>
    <col min="14081" max="14081" width="6.140625" style="121" customWidth="1"/>
    <col min="14082" max="14082" width="42.140625" style="121" customWidth="1"/>
    <col min="14083" max="14084" width="10" style="121" customWidth="1"/>
    <col min="14085" max="14085" width="11.28515625" style="121" customWidth="1"/>
    <col min="14086" max="14086" width="13.85546875" style="121" customWidth="1"/>
    <col min="14087" max="14087" width="18.28515625" style="121" customWidth="1"/>
    <col min="14088" max="14088" width="12" style="121" customWidth="1"/>
    <col min="14089" max="14089" width="9.140625" style="121"/>
    <col min="14090" max="14090" width="16.5703125" style="121" customWidth="1"/>
    <col min="14091" max="14336" width="9.140625" style="121"/>
    <col min="14337" max="14337" width="6.140625" style="121" customWidth="1"/>
    <col min="14338" max="14338" width="42.140625" style="121" customWidth="1"/>
    <col min="14339" max="14340" width="10" style="121" customWidth="1"/>
    <col min="14341" max="14341" width="11.28515625" style="121" customWidth="1"/>
    <col min="14342" max="14342" width="13.85546875" style="121" customWidth="1"/>
    <col min="14343" max="14343" width="18.28515625" style="121" customWidth="1"/>
    <col min="14344" max="14344" width="12" style="121" customWidth="1"/>
    <col min="14345" max="14345" width="9.140625" style="121"/>
    <col min="14346" max="14346" width="16.5703125" style="121" customWidth="1"/>
    <col min="14347" max="14592" width="9.140625" style="121"/>
    <col min="14593" max="14593" width="6.140625" style="121" customWidth="1"/>
    <col min="14594" max="14594" width="42.140625" style="121" customWidth="1"/>
    <col min="14595" max="14596" width="10" style="121" customWidth="1"/>
    <col min="14597" max="14597" width="11.28515625" style="121" customWidth="1"/>
    <col min="14598" max="14598" width="13.85546875" style="121" customWidth="1"/>
    <col min="14599" max="14599" width="18.28515625" style="121" customWidth="1"/>
    <col min="14600" max="14600" width="12" style="121" customWidth="1"/>
    <col min="14601" max="14601" width="9.140625" style="121"/>
    <col min="14602" max="14602" width="16.5703125" style="121" customWidth="1"/>
    <col min="14603" max="14848" width="9.140625" style="121"/>
    <col min="14849" max="14849" width="6.140625" style="121" customWidth="1"/>
    <col min="14850" max="14850" width="42.140625" style="121" customWidth="1"/>
    <col min="14851" max="14852" width="10" style="121" customWidth="1"/>
    <col min="14853" max="14853" width="11.28515625" style="121" customWidth="1"/>
    <col min="14854" max="14854" width="13.85546875" style="121" customWidth="1"/>
    <col min="14855" max="14855" width="18.28515625" style="121" customWidth="1"/>
    <col min="14856" max="14856" width="12" style="121" customWidth="1"/>
    <col min="14857" max="14857" width="9.140625" style="121"/>
    <col min="14858" max="14858" width="16.5703125" style="121" customWidth="1"/>
    <col min="14859" max="15104" width="9.140625" style="121"/>
    <col min="15105" max="15105" width="6.140625" style="121" customWidth="1"/>
    <col min="15106" max="15106" width="42.140625" style="121" customWidth="1"/>
    <col min="15107" max="15108" width="10" style="121" customWidth="1"/>
    <col min="15109" max="15109" width="11.28515625" style="121" customWidth="1"/>
    <col min="15110" max="15110" width="13.85546875" style="121" customWidth="1"/>
    <col min="15111" max="15111" width="18.28515625" style="121" customWidth="1"/>
    <col min="15112" max="15112" width="12" style="121" customWidth="1"/>
    <col min="15113" max="15113" width="9.140625" style="121"/>
    <col min="15114" max="15114" width="16.5703125" style="121" customWidth="1"/>
    <col min="15115" max="15360" width="9.140625" style="121"/>
    <col min="15361" max="15361" width="6.140625" style="121" customWidth="1"/>
    <col min="15362" max="15362" width="42.140625" style="121" customWidth="1"/>
    <col min="15363" max="15364" width="10" style="121" customWidth="1"/>
    <col min="15365" max="15365" width="11.28515625" style="121" customWidth="1"/>
    <col min="15366" max="15366" width="13.85546875" style="121" customWidth="1"/>
    <col min="15367" max="15367" width="18.28515625" style="121" customWidth="1"/>
    <col min="15368" max="15368" width="12" style="121" customWidth="1"/>
    <col min="15369" max="15369" width="9.140625" style="121"/>
    <col min="15370" max="15370" width="16.5703125" style="121" customWidth="1"/>
    <col min="15371" max="15616" width="9.140625" style="121"/>
    <col min="15617" max="15617" width="6.140625" style="121" customWidth="1"/>
    <col min="15618" max="15618" width="42.140625" style="121" customWidth="1"/>
    <col min="15619" max="15620" width="10" style="121" customWidth="1"/>
    <col min="15621" max="15621" width="11.28515625" style="121" customWidth="1"/>
    <col min="15622" max="15622" width="13.85546875" style="121" customWidth="1"/>
    <col min="15623" max="15623" width="18.28515625" style="121" customWidth="1"/>
    <col min="15624" max="15624" width="12" style="121" customWidth="1"/>
    <col min="15625" max="15625" width="9.140625" style="121"/>
    <col min="15626" max="15626" width="16.5703125" style="121" customWidth="1"/>
    <col min="15627" max="15872" width="9.140625" style="121"/>
    <col min="15873" max="15873" width="6.140625" style="121" customWidth="1"/>
    <col min="15874" max="15874" width="42.140625" style="121" customWidth="1"/>
    <col min="15875" max="15876" width="10" style="121" customWidth="1"/>
    <col min="15877" max="15877" width="11.28515625" style="121" customWidth="1"/>
    <col min="15878" max="15878" width="13.85546875" style="121" customWidth="1"/>
    <col min="15879" max="15879" width="18.28515625" style="121" customWidth="1"/>
    <col min="15880" max="15880" width="12" style="121" customWidth="1"/>
    <col min="15881" max="15881" width="9.140625" style="121"/>
    <col min="15882" max="15882" width="16.5703125" style="121" customWidth="1"/>
    <col min="15883" max="16128" width="9.140625" style="121"/>
    <col min="16129" max="16129" width="6.140625" style="121" customWidth="1"/>
    <col min="16130" max="16130" width="42.140625" style="121" customWidth="1"/>
    <col min="16131" max="16132" width="10" style="121" customWidth="1"/>
    <col min="16133" max="16133" width="11.28515625" style="121" customWidth="1"/>
    <col min="16134" max="16134" width="13.85546875" style="121" customWidth="1"/>
    <col min="16135" max="16135" width="18.28515625" style="121" customWidth="1"/>
    <col min="16136" max="16136" width="12" style="121" customWidth="1"/>
    <col min="16137" max="16137" width="9.140625" style="121"/>
    <col min="16138" max="16138" width="16.5703125" style="121" customWidth="1"/>
    <col min="16139" max="16384" width="9.140625" style="121"/>
  </cols>
  <sheetData>
    <row r="1" spans="1:10" ht="57" customHeight="1">
      <c r="A1" s="298" t="s">
        <v>30</v>
      </c>
      <c r="B1" s="299"/>
      <c r="C1" s="299"/>
      <c r="D1" s="299"/>
      <c r="E1" s="299"/>
      <c r="F1" s="299"/>
    </row>
    <row r="2" spans="1:10" s="130" customFormat="1" ht="25.5" customHeight="1">
      <c r="A2" s="122"/>
      <c r="B2" s="123"/>
      <c r="C2" s="123" t="s">
        <v>31</v>
      </c>
      <c r="D2" s="123" t="s">
        <v>32</v>
      </c>
      <c r="E2" s="124" t="s">
        <v>33</v>
      </c>
      <c r="F2" s="125" t="s">
        <v>34</v>
      </c>
      <c r="G2" s="126"/>
      <c r="H2" s="127"/>
      <c r="I2" s="128"/>
      <c r="J2" s="129"/>
    </row>
    <row r="3" spans="1:10" ht="25.5" customHeight="1">
      <c r="A3" s="131"/>
      <c r="B3" s="132" t="s">
        <v>35</v>
      </c>
      <c r="C3" s="133"/>
      <c r="D3" s="133"/>
      <c r="E3" s="134"/>
      <c r="F3" s="135"/>
    </row>
    <row r="4" spans="1:10" s="143" customFormat="1" ht="39.75" customHeight="1">
      <c r="A4" s="136"/>
      <c r="B4" s="137" t="s">
        <v>36</v>
      </c>
      <c r="C4" s="138"/>
      <c r="D4" s="138"/>
      <c r="E4" s="139"/>
      <c r="F4" s="140"/>
      <c r="G4" s="141"/>
      <c r="H4" s="142"/>
      <c r="J4" s="144"/>
    </row>
    <row r="5" spans="1:10" ht="25.5" customHeight="1">
      <c r="A5" s="131"/>
      <c r="C5" s="133"/>
      <c r="D5" s="134"/>
      <c r="E5" s="146"/>
      <c r="H5" s="148"/>
      <c r="I5" s="120"/>
      <c r="J5" s="121"/>
    </row>
    <row r="6" spans="1:10" s="154" customFormat="1" ht="25.5" customHeight="1">
      <c r="A6" s="136"/>
      <c r="B6" s="137" t="s">
        <v>37</v>
      </c>
      <c r="C6" s="149"/>
      <c r="D6" s="149"/>
      <c r="E6" s="150"/>
      <c r="F6" s="151"/>
      <c r="G6" s="152"/>
      <c r="H6" s="142"/>
      <c r="I6" s="153"/>
    </row>
    <row r="7" spans="1:10" ht="25.5" customHeight="1">
      <c r="A7" s="131"/>
      <c r="B7" s="155"/>
      <c r="C7" s="133"/>
      <c r="D7" s="134"/>
      <c r="E7" s="146"/>
      <c r="H7" s="148"/>
      <c r="I7" s="120"/>
      <c r="J7" s="121"/>
    </row>
    <row r="8" spans="1:10" s="164" customFormat="1">
      <c r="A8" s="156" t="s">
        <v>0</v>
      </c>
      <c r="B8" s="157" t="s">
        <v>38</v>
      </c>
      <c r="C8" s="158"/>
      <c r="D8" s="159"/>
      <c r="E8" s="159"/>
      <c r="F8" s="160"/>
      <c r="G8" s="161"/>
      <c r="H8" s="162"/>
      <c r="I8" s="163"/>
    </row>
    <row r="9" spans="1:10">
      <c r="A9" s="165"/>
      <c r="B9" s="166"/>
      <c r="C9" s="167"/>
      <c r="D9" s="168"/>
      <c r="E9" s="168"/>
      <c r="H9" s="148"/>
      <c r="I9" s="120"/>
      <c r="J9" s="121"/>
    </row>
    <row r="10" spans="1:10">
      <c r="A10" s="165"/>
      <c r="B10" s="166" t="s">
        <v>12</v>
      </c>
      <c r="C10" s="167"/>
      <c r="D10" s="168"/>
      <c r="E10" s="168"/>
      <c r="H10" s="148"/>
      <c r="I10" s="120"/>
      <c r="J10" s="121"/>
    </row>
    <row r="11" spans="1:10" ht="84" customHeight="1">
      <c r="A11" s="165"/>
      <c r="B11" s="145" t="s">
        <v>39</v>
      </c>
      <c r="C11" s="167"/>
      <c r="D11" s="168"/>
      <c r="E11" s="168"/>
      <c r="H11" s="148"/>
      <c r="I11" s="120"/>
      <c r="J11" s="121"/>
    </row>
    <row r="12" spans="1:10">
      <c r="A12" s="165"/>
      <c r="B12" s="166"/>
      <c r="C12" s="167"/>
      <c r="D12" s="168"/>
      <c r="E12" s="168"/>
      <c r="H12" s="148"/>
      <c r="I12" s="120"/>
      <c r="J12" s="121"/>
    </row>
    <row r="13" spans="1:10" s="177" customFormat="1" ht="146.25" customHeight="1">
      <c r="A13" s="169" t="s">
        <v>0</v>
      </c>
      <c r="B13" s="170" t="s">
        <v>40</v>
      </c>
      <c r="C13" s="171"/>
      <c r="D13" s="172"/>
      <c r="E13" s="172"/>
      <c r="F13" s="173"/>
      <c r="G13" s="174"/>
      <c r="H13" s="175"/>
      <c r="I13" s="176"/>
    </row>
    <row r="14" spans="1:10" s="186" customFormat="1">
      <c r="A14" s="178"/>
      <c r="B14" s="179"/>
      <c r="C14" s="180" t="s">
        <v>41</v>
      </c>
      <c r="D14" s="181">
        <v>1</v>
      </c>
      <c r="E14" s="181" t="s">
        <v>94</v>
      </c>
      <c r="F14" s="182" t="e">
        <f>D14*E14</f>
        <v>#VALUE!</v>
      </c>
      <c r="G14" s="183"/>
      <c r="H14" s="184"/>
      <c r="I14" s="185"/>
    </row>
    <row r="15" spans="1:10">
      <c r="A15" s="165"/>
      <c r="D15" s="168"/>
      <c r="E15" s="168"/>
      <c r="F15" s="188"/>
      <c r="H15" s="148"/>
      <c r="I15" s="120"/>
      <c r="J15" s="121"/>
    </row>
    <row r="16" spans="1:10" s="177" customFormat="1" ht="95.25" customHeight="1">
      <c r="A16" s="189" t="s">
        <v>5</v>
      </c>
      <c r="B16" s="190" t="s">
        <v>42</v>
      </c>
      <c r="F16" s="191"/>
      <c r="G16" s="174"/>
    </row>
    <row r="17" spans="1:8" s="200" customFormat="1">
      <c r="A17" s="192"/>
      <c r="B17" s="193" t="s">
        <v>43</v>
      </c>
      <c r="C17" s="194"/>
      <c r="D17" s="195"/>
      <c r="E17" s="196"/>
      <c r="F17" s="197"/>
      <c r="G17" s="198"/>
      <c r="H17" s="199"/>
    </row>
    <row r="18" spans="1:8" s="206" customFormat="1">
      <c r="A18" s="165" t="s">
        <v>44</v>
      </c>
      <c r="B18" s="201" t="s">
        <v>45</v>
      </c>
      <c r="C18" s="202" t="s">
        <v>46</v>
      </c>
      <c r="D18" s="203">
        <v>55</v>
      </c>
      <c r="E18" s="204" t="s">
        <v>94</v>
      </c>
      <c r="F18" s="188" t="e">
        <f>D18*E18</f>
        <v>#VALUE!</v>
      </c>
      <c r="G18" s="198"/>
      <c r="H18" s="205"/>
    </row>
    <row r="19" spans="1:8" s="206" customFormat="1">
      <c r="A19" s="165" t="s">
        <v>47</v>
      </c>
      <c r="B19" s="201" t="s">
        <v>48</v>
      </c>
      <c r="C19" s="202" t="s">
        <v>46</v>
      </c>
      <c r="D19" s="203">
        <v>85</v>
      </c>
      <c r="E19" s="204" t="s">
        <v>94</v>
      </c>
      <c r="F19" s="188" t="e">
        <f>D19*E19</f>
        <v>#VALUE!</v>
      </c>
      <c r="G19" s="198"/>
      <c r="H19" s="205"/>
    </row>
    <row r="20" spans="1:8" s="210" customFormat="1" ht="25.5">
      <c r="A20" s="178" t="s">
        <v>49</v>
      </c>
      <c r="B20" s="207" t="s">
        <v>50</v>
      </c>
      <c r="C20" s="180" t="s">
        <v>46</v>
      </c>
      <c r="D20" s="181">
        <v>220</v>
      </c>
      <c r="E20" s="208" t="s">
        <v>94</v>
      </c>
      <c r="F20" s="182" t="e">
        <f>D20*E20</f>
        <v>#VALUE!</v>
      </c>
      <c r="G20" s="183"/>
      <c r="H20" s="209"/>
    </row>
    <row r="21" spans="1:8" s="186" customFormat="1">
      <c r="A21" s="211"/>
      <c r="B21" s="179"/>
      <c r="C21" s="180"/>
      <c r="D21" s="209"/>
      <c r="E21" s="212"/>
      <c r="F21" s="213"/>
      <c r="G21" s="183"/>
    </row>
    <row r="22" spans="1:8" s="216" customFormat="1" ht="81.75" customHeight="1">
      <c r="A22" s="169" t="s">
        <v>15</v>
      </c>
      <c r="B22" s="170" t="s">
        <v>51</v>
      </c>
      <c r="C22" s="214"/>
      <c r="D22" s="172"/>
      <c r="E22" s="172"/>
      <c r="F22" s="215"/>
      <c r="G22" s="174"/>
    </row>
    <row r="23" spans="1:8" s="200" customFormat="1">
      <c r="A23" s="192"/>
      <c r="B23" s="193" t="s">
        <v>43</v>
      </c>
      <c r="C23" s="194"/>
      <c r="D23" s="195"/>
      <c r="E23" s="196"/>
      <c r="F23" s="197"/>
      <c r="G23" s="198"/>
      <c r="H23" s="199"/>
    </row>
    <row r="24" spans="1:8" s="217" customFormat="1" ht="12" customHeight="1">
      <c r="A24" s="178"/>
      <c r="B24" s="179"/>
      <c r="C24" s="180" t="s">
        <v>46</v>
      </c>
      <c r="D24" s="181">
        <v>220</v>
      </c>
      <c r="E24" s="181" t="s">
        <v>94</v>
      </c>
      <c r="F24" s="182" t="e">
        <f>D24*E24</f>
        <v>#VALUE!</v>
      </c>
      <c r="G24" s="183"/>
    </row>
    <row r="25" spans="1:8" s="218" customFormat="1" ht="12.75" customHeight="1">
      <c r="A25" s="165"/>
      <c r="B25" s="145"/>
      <c r="C25" s="187"/>
      <c r="D25" s="168"/>
      <c r="E25" s="168"/>
      <c r="F25" s="188"/>
      <c r="G25" s="198"/>
    </row>
    <row r="26" spans="1:8" s="216" customFormat="1" ht="83.25" customHeight="1">
      <c r="A26" s="169" t="s">
        <v>52</v>
      </c>
      <c r="B26" s="170" t="s">
        <v>53</v>
      </c>
      <c r="C26" s="214"/>
      <c r="D26" s="172"/>
      <c r="E26" s="172"/>
      <c r="F26" s="215"/>
      <c r="G26" s="174"/>
    </row>
    <row r="27" spans="1:8" s="200" customFormat="1">
      <c r="A27" s="192"/>
      <c r="B27" s="193" t="s">
        <v>54</v>
      </c>
      <c r="C27" s="194"/>
      <c r="D27" s="195"/>
      <c r="E27" s="196"/>
      <c r="F27" s="197"/>
      <c r="G27" s="198"/>
      <c r="H27" s="199"/>
    </row>
    <row r="28" spans="1:8" s="217" customFormat="1" ht="15.75">
      <c r="A28" s="178"/>
      <c r="B28" s="179"/>
      <c r="C28" s="180" t="s">
        <v>55</v>
      </c>
      <c r="D28" s="181">
        <v>90</v>
      </c>
      <c r="E28" s="181" t="s">
        <v>94</v>
      </c>
      <c r="F28" s="182" t="e">
        <f>D28*E28</f>
        <v>#VALUE!</v>
      </c>
      <c r="G28" s="183"/>
    </row>
    <row r="29" spans="1:8" s="218" customFormat="1" ht="12.75" customHeight="1">
      <c r="A29" s="165"/>
      <c r="B29" s="145"/>
      <c r="C29" s="187"/>
      <c r="D29" s="168"/>
      <c r="E29" s="168"/>
      <c r="F29" s="188"/>
      <c r="G29" s="198"/>
    </row>
    <row r="30" spans="1:8" s="216" customFormat="1" ht="119.25" customHeight="1">
      <c r="A30" s="169" t="s">
        <v>56</v>
      </c>
      <c r="B30" s="170" t="s">
        <v>57</v>
      </c>
      <c r="C30" s="214"/>
      <c r="D30" s="172"/>
      <c r="E30" s="172"/>
      <c r="F30" s="215"/>
      <c r="G30" s="174"/>
    </row>
    <row r="31" spans="1:8" s="200" customFormat="1">
      <c r="A31" s="192"/>
      <c r="B31" s="193" t="s">
        <v>43</v>
      </c>
      <c r="C31" s="194"/>
      <c r="D31" s="195"/>
      <c r="E31" s="196"/>
      <c r="F31" s="197"/>
      <c r="G31" s="198"/>
      <c r="H31" s="199"/>
    </row>
    <row r="32" spans="1:8" s="217" customFormat="1" ht="12" customHeight="1">
      <c r="A32" s="178"/>
      <c r="B32" s="179"/>
      <c r="C32" s="180" t="s">
        <v>46</v>
      </c>
      <c r="D32" s="181">
        <v>290</v>
      </c>
      <c r="E32" s="181" t="s">
        <v>94</v>
      </c>
      <c r="F32" s="182" t="e">
        <f>D32*E32</f>
        <v>#VALUE!</v>
      </c>
      <c r="G32" s="183"/>
    </row>
    <row r="33" spans="1:10" s="225" customFormat="1" ht="15.75">
      <c r="A33" s="219"/>
      <c r="B33" s="220"/>
      <c r="C33" s="221"/>
      <c r="D33" s="222"/>
      <c r="E33" s="222"/>
      <c r="F33" s="223"/>
      <c r="G33" s="224"/>
    </row>
    <row r="34" spans="1:10" s="229" customFormat="1">
      <c r="A34" s="156" t="str">
        <f>A8</f>
        <v>1.</v>
      </c>
      <c r="B34" s="157" t="s">
        <v>58</v>
      </c>
      <c r="C34" s="158"/>
      <c r="D34" s="159"/>
      <c r="E34" s="159"/>
      <c r="F34" s="160" t="e">
        <f>SUM(F13:F33)</f>
        <v>#VALUE!</v>
      </c>
      <c r="G34" s="226"/>
      <c r="H34" s="227"/>
      <c r="I34" s="228"/>
    </row>
    <row r="35" spans="1:10" s="164" customFormat="1">
      <c r="A35" s="156" t="s">
        <v>5</v>
      </c>
      <c r="B35" s="157" t="s">
        <v>59</v>
      </c>
      <c r="C35" s="158"/>
      <c r="D35" s="159"/>
      <c r="E35" s="159"/>
      <c r="F35" s="160"/>
      <c r="G35" s="161"/>
      <c r="H35" s="162"/>
      <c r="I35" s="163"/>
    </row>
    <row r="36" spans="1:10">
      <c r="C36" s="167"/>
      <c r="D36" s="168"/>
      <c r="E36" s="168"/>
      <c r="F36" s="231"/>
    </row>
    <row r="37" spans="1:10" s="177" customFormat="1" ht="116.25" customHeight="1">
      <c r="A37" s="169" t="s">
        <v>0</v>
      </c>
      <c r="B37" s="232" t="s">
        <v>60</v>
      </c>
      <c r="C37" s="171"/>
      <c r="D37" s="172"/>
      <c r="E37" s="172"/>
      <c r="F37" s="233"/>
      <c r="G37" s="174"/>
      <c r="H37" s="234"/>
      <c r="I37" s="235"/>
      <c r="J37" s="176"/>
    </row>
    <row r="38" spans="1:10" s="243" customFormat="1" ht="15">
      <c r="A38" s="211"/>
      <c r="B38" s="236"/>
      <c r="C38" s="237" t="s">
        <v>61</v>
      </c>
      <c r="D38" s="181">
        <v>0.5</v>
      </c>
      <c r="E38" s="181" t="s">
        <v>94</v>
      </c>
      <c r="F38" s="238" t="e">
        <f>D38*E38</f>
        <v>#VALUE!</v>
      </c>
      <c r="G38" s="239"/>
      <c r="H38" s="240"/>
      <c r="I38" s="241"/>
      <c r="J38" s="242"/>
    </row>
    <row r="39" spans="1:10" s="249" customFormat="1">
      <c r="A39" s="230"/>
      <c r="B39" s="244"/>
      <c r="C39" s="245"/>
      <c r="D39" s="168"/>
      <c r="E39" s="168"/>
      <c r="F39" s="231"/>
      <c r="G39" s="246"/>
      <c r="H39" s="118"/>
      <c r="I39" s="247"/>
      <c r="J39" s="248"/>
    </row>
    <row r="40" spans="1:10" s="177" customFormat="1" ht="37.5" customHeight="1">
      <c r="A40" s="169" t="s">
        <v>5</v>
      </c>
      <c r="B40" s="170" t="s">
        <v>62</v>
      </c>
      <c r="C40" s="171"/>
      <c r="D40" s="172"/>
      <c r="E40" s="172"/>
      <c r="F40" s="233"/>
      <c r="G40" s="174"/>
      <c r="H40" s="234"/>
      <c r="I40" s="235"/>
      <c r="J40" s="176"/>
    </row>
    <row r="41" spans="1:10" s="186" customFormat="1">
      <c r="A41" s="178"/>
      <c r="B41" s="236"/>
      <c r="C41" s="237" t="s">
        <v>41</v>
      </c>
      <c r="D41" s="181">
        <v>3</v>
      </c>
      <c r="E41" s="181" t="s">
        <v>94</v>
      </c>
      <c r="F41" s="238" t="e">
        <f>D41*E41</f>
        <v>#VALUE!</v>
      </c>
      <c r="G41" s="183"/>
      <c r="H41" s="240"/>
      <c r="I41" s="250"/>
      <c r="J41" s="185"/>
    </row>
    <row r="42" spans="1:10" s="200" customFormat="1">
      <c r="A42" s="165"/>
      <c r="B42" s="244"/>
      <c r="C42" s="251"/>
      <c r="D42" s="203"/>
      <c r="E42" s="203"/>
      <c r="F42" s="231"/>
      <c r="G42" s="198"/>
      <c r="H42" s="252"/>
      <c r="I42" s="253"/>
      <c r="J42" s="199"/>
    </row>
    <row r="43" spans="1:10" s="177" customFormat="1" ht="50.25" customHeight="1">
      <c r="A43" s="169" t="s">
        <v>15</v>
      </c>
      <c r="B43" s="170" t="s">
        <v>63</v>
      </c>
      <c r="C43" s="171"/>
      <c r="D43" s="172"/>
      <c r="E43" s="172"/>
      <c r="F43" s="233"/>
      <c r="G43" s="174"/>
      <c r="H43" s="234"/>
      <c r="I43" s="235"/>
      <c r="J43" s="176"/>
    </row>
    <row r="44" spans="1:10" s="186" customFormat="1">
      <c r="A44" s="178"/>
      <c r="B44" s="207"/>
      <c r="C44" s="180" t="s">
        <v>41</v>
      </c>
      <c r="D44" s="181">
        <v>1</v>
      </c>
      <c r="E44" s="181" t="s">
        <v>94</v>
      </c>
      <c r="F44" s="238" t="e">
        <f>D44*E44</f>
        <v>#VALUE!</v>
      </c>
      <c r="G44" s="183"/>
      <c r="H44" s="240"/>
      <c r="I44" s="250"/>
      <c r="J44" s="185"/>
    </row>
    <row r="45" spans="1:10">
      <c r="A45" s="165"/>
      <c r="B45" s="254"/>
      <c r="D45" s="168"/>
      <c r="E45" s="168"/>
      <c r="F45" s="231"/>
    </row>
    <row r="46" spans="1:10" s="229" customFormat="1">
      <c r="A46" s="156" t="str">
        <f>A35</f>
        <v>2.</v>
      </c>
      <c r="B46" s="157" t="s">
        <v>58</v>
      </c>
      <c r="C46" s="158"/>
      <c r="D46" s="159"/>
      <c r="E46" s="159"/>
      <c r="F46" s="160" t="e">
        <f>SUM(F37:F45)</f>
        <v>#VALUE!</v>
      </c>
      <c r="G46" s="226"/>
      <c r="H46" s="227"/>
      <c r="I46" s="228"/>
    </row>
    <row r="47" spans="1:10" s="164" customFormat="1">
      <c r="A47" s="156" t="s">
        <v>15</v>
      </c>
      <c r="B47" s="157" t="s">
        <v>64</v>
      </c>
      <c r="C47" s="158"/>
      <c r="D47" s="159"/>
      <c r="E47" s="159"/>
      <c r="F47" s="160"/>
      <c r="G47" s="161"/>
      <c r="H47" s="162"/>
      <c r="I47" s="163"/>
    </row>
    <row r="48" spans="1:10">
      <c r="B48" s="254"/>
      <c r="C48" s="245"/>
      <c r="D48" s="255"/>
      <c r="E48" s="256"/>
    </row>
    <row r="49" spans="1:10" s="177" customFormat="1" ht="177.75" customHeight="1">
      <c r="A49" s="169" t="s">
        <v>0</v>
      </c>
      <c r="B49" s="170" t="s">
        <v>65</v>
      </c>
      <c r="C49" s="257"/>
      <c r="D49" s="172"/>
      <c r="E49" s="172"/>
      <c r="F49" s="173"/>
      <c r="G49" s="175"/>
      <c r="I49" s="175"/>
    </row>
    <row r="50" spans="1:10" s="186" customFormat="1">
      <c r="A50" s="178"/>
      <c r="B50" s="236"/>
      <c r="C50" s="180" t="s">
        <v>55</v>
      </c>
      <c r="D50" s="181">
        <v>8</v>
      </c>
      <c r="E50" s="181" t="s">
        <v>94</v>
      </c>
      <c r="F50" s="238" t="e">
        <f>SUM(D50*E50)</f>
        <v>#VALUE!</v>
      </c>
      <c r="G50" s="234"/>
      <c r="H50" s="240"/>
      <c r="I50" s="250"/>
    </row>
    <row r="51" spans="1:10" s="200" customFormat="1">
      <c r="A51" s="165"/>
      <c r="B51" s="244"/>
      <c r="C51" s="202"/>
      <c r="D51" s="203"/>
      <c r="E51" s="203"/>
      <c r="F51" s="231"/>
      <c r="G51" s="258"/>
      <c r="H51" s="252"/>
      <c r="I51" s="253"/>
    </row>
    <row r="52" spans="1:10" s="177" customFormat="1" ht="79.5" customHeight="1">
      <c r="A52" s="169" t="s">
        <v>5</v>
      </c>
      <c r="B52" s="170" t="s">
        <v>66</v>
      </c>
      <c r="C52" s="257"/>
      <c r="D52" s="172"/>
      <c r="E52" s="172"/>
      <c r="F52" s="173"/>
      <c r="G52" s="175"/>
      <c r="H52" s="234"/>
      <c r="I52" s="175"/>
    </row>
    <row r="53" spans="1:10" s="186" customFormat="1">
      <c r="A53" s="178"/>
      <c r="B53" s="236"/>
      <c r="C53" s="180" t="s">
        <v>46</v>
      </c>
      <c r="D53" s="181">
        <v>300</v>
      </c>
      <c r="E53" s="181" t="s">
        <v>94</v>
      </c>
      <c r="F53" s="238" t="e">
        <f>SUM(D53*E53)</f>
        <v>#VALUE!</v>
      </c>
      <c r="G53" s="184"/>
      <c r="H53" s="240"/>
      <c r="I53" s="250"/>
    </row>
    <row r="54" spans="1:10" s="200" customFormat="1">
      <c r="A54" s="165"/>
      <c r="B54" s="244"/>
      <c r="C54" s="202"/>
      <c r="D54" s="203"/>
      <c r="E54" s="203"/>
      <c r="F54" s="231"/>
      <c r="G54" s="258"/>
      <c r="H54" s="252"/>
      <c r="I54" s="253"/>
    </row>
    <row r="55" spans="1:10" s="177" customFormat="1" ht="122.25" customHeight="1">
      <c r="A55" s="169" t="s">
        <v>15</v>
      </c>
      <c r="B55" s="170" t="s">
        <v>67</v>
      </c>
      <c r="C55" s="259"/>
      <c r="D55" s="172"/>
      <c r="E55" s="172"/>
      <c r="F55" s="173"/>
      <c r="G55" s="174"/>
      <c r="H55" s="175"/>
      <c r="I55" s="235"/>
    </row>
    <row r="56" spans="1:10" s="186" customFormat="1">
      <c r="A56" s="178"/>
      <c r="B56" s="236"/>
      <c r="C56" s="180" t="s">
        <v>46</v>
      </c>
      <c r="D56" s="181">
        <v>300</v>
      </c>
      <c r="E56" s="181" t="s">
        <v>94</v>
      </c>
      <c r="F56" s="238" t="e">
        <f>SUM(D56*E56)</f>
        <v>#VALUE!</v>
      </c>
      <c r="G56" s="184"/>
      <c r="H56" s="240"/>
      <c r="I56" s="250"/>
    </row>
    <row r="57" spans="1:10" s="200" customFormat="1">
      <c r="A57" s="165"/>
      <c r="B57" s="244"/>
      <c r="C57" s="202"/>
      <c r="D57" s="203"/>
      <c r="E57" s="203"/>
      <c r="F57" s="231"/>
      <c r="G57" s="258"/>
      <c r="H57" s="252"/>
      <c r="I57" s="253"/>
    </row>
    <row r="58" spans="1:10" s="229" customFormat="1">
      <c r="A58" s="156" t="str">
        <f>A47</f>
        <v>3.</v>
      </c>
      <c r="B58" s="157" t="s">
        <v>68</v>
      </c>
      <c r="C58" s="158"/>
      <c r="D58" s="159"/>
      <c r="E58" s="159"/>
      <c r="F58" s="160" t="e">
        <f>SUM(F49:F57)</f>
        <v>#VALUE!</v>
      </c>
      <c r="G58" s="226"/>
      <c r="H58" s="227"/>
      <c r="I58" s="228"/>
    </row>
    <row r="59" spans="1:10" s="154" customFormat="1" ht="25.5" customHeight="1">
      <c r="A59" s="136"/>
      <c r="B59" s="137" t="s">
        <v>69</v>
      </c>
      <c r="C59" s="149"/>
      <c r="D59" s="149"/>
      <c r="E59" s="150"/>
      <c r="F59" s="151"/>
      <c r="G59" s="152"/>
      <c r="H59" s="142"/>
      <c r="I59" s="153"/>
    </row>
    <row r="60" spans="1:10">
      <c r="A60" s="165"/>
      <c r="B60" s="260"/>
      <c r="C60" s="167"/>
      <c r="D60" s="168"/>
      <c r="E60" s="168"/>
      <c r="F60" s="231"/>
    </row>
    <row r="61" spans="1:10" s="164" customFormat="1">
      <c r="A61" s="156" t="s">
        <v>0</v>
      </c>
      <c r="B61" s="157" t="s">
        <v>70</v>
      </c>
      <c r="C61" s="158"/>
      <c r="D61" s="159"/>
      <c r="E61" s="159"/>
      <c r="F61" s="160"/>
      <c r="G61" s="161"/>
      <c r="H61" s="162"/>
      <c r="I61" s="163"/>
    </row>
    <row r="62" spans="1:10" ht="14.25" customHeight="1">
      <c r="A62" s="165"/>
      <c r="C62" s="167"/>
      <c r="D62" s="168"/>
      <c r="E62" s="168"/>
      <c r="F62" s="231"/>
    </row>
    <row r="63" spans="1:10" s="177" customFormat="1" ht="117.75" customHeight="1">
      <c r="A63" s="261" t="s">
        <v>0</v>
      </c>
      <c r="B63" s="170" t="s">
        <v>71</v>
      </c>
      <c r="C63" s="171"/>
      <c r="D63" s="172"/>
      <c r="E63" s="172"/>
      <c r="F63" s="233"/>
      <c r="G63" s="174"/>
      <c r="H63" s="234"/>
      <c r="I63" s="235"/>
      <c r="J63" s="176"/>
    </row>
    <row r="64" spans="1:10" s="186" customFormat="1" ht="17.25" customHeight="1">
      <c r="A64" s="178"/>
      <c r="B64" s="236"/>
      <c r="C64" s="237" t="s">
        <v>72</v>
      </c>
      <c r="D64" s="181">
        <v>260</v>
      </c>
      <c r="E64" s="181" t="s">
        <v>94</v>
      </c>
      <c r="F64" s="238" t="e">
        <f>D64*E64</f>
        <v>#VALUE!</v>
      </c>
      <c r="G64" s="183"/>
      <c r="H64" s="240"/>
      <c r="I64" s="250"/>
      <c r="J64" s="185"/>
    </row>
    <row r="65" spans="1:10" ht="17.25" customHeight="1">
      <c r="A65" s="165"/>
      <c r="B65" s="244"/>
      <c r="C65" s="245"/>
      <c r="D65" s="168"/>
      <c r="E65" s="168"/>
      <c r="F65" s="231"/>
    </row>
    <row r="66" spans="1:10" s="229" customFormat="1">
      <c r="A66" s="156" t="str">
        <f>A61</f>
        <v>1.</v>
      </c>
      <c r="B66" s="157" t="s">
        <v>6</v>
      </c>
      <c r="C66" s="158"/>
      <c r="D66" s="159"/>
      <c r="E66" s="159"/>
      <c r="F66" s="160" t="e">
        <f>SUM(F63:F65)</f>
        <v>#VALUE!</v>
      </c>
      <c r="G66" s="226"/>
      <c r="H66" s="227"/>
      <c r="I66" s="228"/>
    </row>
    <row r="67" spans="1:10" s="164" customFormat="1">
      <c r="A67" s="156" t="s">
        <v>5</v>
      </c>
      <c r="B67" s="157" t="s">
        <v>73</v>
      </c>
      <c r="C67" s="158"/>
      <c r="D67" s="159"/>
      <c r="E67" s="159"/>
      <c r="F67" s="160"/>
      <c r="G67" s="161"/>
      <c r="H67" s="162"/>
      <c r="I67" s="163"/>
    </row>
    <row r="69" spans="1:10" s="177" customFormat="1">
      <c r="A69" s="189" t="s">
        <v>0</v>
      </c>
      <c r="B69" s="170" t="s">
        <v>74</v>
      </c>
      <c r="C69" s="214"/>
      <c r="D69" s="262"/>
      <c r="E69" s="262"/>
      <c r="F69" s="173"/>
      <c r="G69" s="174"/>
      <c r="H69" s="234"/>
      <c r="I69" s="235"/>
      <c r="J69" s="176"/>
    </row>
    <row r="70" spans="1:10" s="200" customFormat="1" ht="96.75" customHeight="1">
      <c r="A70" s="230"/>
      <c r="B70" s="193" t="s">
        <v>75</v>
      </c>
      <c r="C70" s="202"/>
      <c r="D70" s="206"/>
      <c r="E70" s="206"/>
      <c r="F70" s="147"/>
      <c r="G70" s="198"/>
      <c r="H70" s="252"/>
      <c r="I70" s="253"/>
      <c r="J70" s="199"/>
    </row>
    <row r="71" spans="1:10" s="200" customFormat="1">
      <c r="A71" s="230"/>
      <c r="B71" s="193" t="s">
        <v>76</v>
      </c>
      <c r="C71" s="202"/>
      <c r="D71" s="206"/>
      <c r="E71" s="203"/>
      <c r="F71" s="147"/>
      <c r="G71" s="198"/>
      <c r="H71" s="252"/>
      <c r="I71" s="253"/>
      <c r="J71" s="199"/>
    </row>
    <row r="72" spans="1:10" s="200" customFormat="1">
      <c r="A72" s="230" t="s">
        <v>44</v>
      </c>
      <c r="B72" s="193" t="s">
        <v>77</v>
      </c>
      <c r="C72" s="202" t="s">
        <v>78</v>
      </c>
      <c r="D72" s="203">
        <v>60</v>
      </c>
      <c r="E72" s="203" t="s">
        <v>94</v>
      </c>
      <c r="F72" s="188" t="e">
        <f>D72*E72</f>
        <v>#VALUE!</v>
      </c>
      <c r="G72" s="198"/>
      <c r="H72" s="252"/>
      <c r="I72" s="253"/>
      <c r="J72" s="199"/>
    </row>
    <row r="73" spans="1:10" s="186" customFormat="1">
      <c r="A73" s="211" t="s">
        <v>47</v>
      </c>
      <c r="B73" s="179" t="s">
        <v>79</v>
      </c>
      <c r="C73" s="180" t="s">
        <v>78</v>
      </c>
      <c r="D73" s="181">
        <v>78</v>
      </c>
      <c r="E73" s="181" t="s">
        <v>94</v>
      </c>
      <c r="F73" s="182" t="e">
        <f>D73*E73</f>
        <v>#VALUE!</v>
      </c>
      <c r="G73" s="183"/>
      <c r="H73" s="240"/>
      <c r="I73" s="250"/>
      <c r="J73" s="185"/>
    </row>
    <row r="74" spans="1:10" s="186" customFormat="1">
      <c r="A74" s="178"/>
      <c r="B74" s="236"/>
      <c r="C74" s="180"/>
      <c r="D74" s="181"/>
      <c r="E74" s="181"/>
      <c r="F74" s="238" t="e">
        <f>SUM(F72:F73)</f>
        <v>#VALUE!</v>
      </c>
      <c r="G74" s="183"/>
      <c r="H74" s="240"/>
      <c r="I74" s="250"/>
      <c r="J74" s="185"/>
    </row>
    <row r="75" spans="1:10">
      <c r="D75" s="203"/>
      <c r="E75" s="168"/>
    </row>
    <row r="76" spans="1:10" s="177" customFormat="1" ht="280.5" customHeight="1">
      <c r="A76" s="261" t="s">
        <v>5</v>
      </c>
      <c r="B76" s="263" t="s">
        <v>80</v>
      </c>
      <c r="C76" s="171"/>
      <c r="D76" s="172"/>
      <c r="E76" s="172"/>
      <c r="F76" s="233"/>
      <c r="G76" s="174"/>
      <c r="H76" s="234"/>
      <c r="I76" s="235"/>
      <c r="J76" s="176"/>
    </row>
    <row r="77" spans="1:10" s="186" customFormat="1">
      <c r="A77" s="178"/>
      <c r="B77" s="236"/>
      <c r="C77" s="180" t="s">
        <v>46</v>
      </c>
      <c r="D77" s="181">
        <v>300</v>
      </c>
      <c r="E77" s="181" t="s">
        <v>94</v>
      </c>
      <c r="F77" s="238" t="e">
        <f>D77*E77</f>
        <v>#VALUE!</v>
      </c>
      <c r="G77" s="183"/>
      <c r="H77" s="240"/>
      <c r="I77" s="250"/>
      <c r="J77" s="185"/>
    </row>
    <row r="78" spans="1:10">
      <c r="A78" s="165"/>
      <c r="B78" s="244"/>
      <c r="D78" s="168"/>
      <c r="E78" s="168"/>
      <c r="F78" s="231"/>
    </row>
    <row r="79" spans="1:10" s="229" customFormat="1">
      <c r="A79" s="156" t="str">
        <f>A67</f>
        <v>2.</v>
      </c>
      <c r="B79" s="157" t="s">
        <v>6</v>
      </c>
      <c r="C79" s="158"/>
      <c r="D79" s="159"/>
      <c r="E79" s="159"/>
      <c r="F79" s="160" t="e">
        <f>SUM(F76:F77)+F74</f>
        <v>#VALUE!</v>
      </c>
      <c r="G79" s="226"/>
      <c r="H79" s="227"/>
      <c r="I79" s="228"/>
    </row>
    <row r="80" spans="1:10" s="164" customFormat="1">
      <c r="A80" s="156" t="s">
        <v>15</v>
      </c>
      <c r="B80" s="264" t="s">
        <v>81</v>
      </c>
      <c r="C80" s="158"/>
      <c r="D80" s="159"/>
      <c r="E80" s="159"/>
      <c r="F80" s="160"/>
      <c r="G80" s="161"/>
      <c r="H80" s="163"/>
    </row>
    <row r="81" spans="1:10" s="119" customFormat="1">
      <c r="A81" s="265"/>
      <c r="B81" s="266"/>
      <c r="C81" s="267"/>
      <c r="D81" s="268"/>
      <c r="E81" s="268"/>
      <c r="F81" s="231"/>
      <c r="G81" s="117"/>
      <c r="I81" s="117"/>
    </row>
    <row r="82" spans="1:10" s="177" customFormat="1" ht="348.75" customHeight="1">
      <c r="A82" s="169" t="s">
        <v>0</v>
      </c>
      <c r="B82" s="232" t="s">
        <v>82</v>
      </c>
      <c r="C82" s="171"/>
      <c r="D82" s="172"/>
      <c r="E82" s="172"/>
      <c r="F82" s="233"/>
      <c r="G82" s="174"/>
      <c r="H82" s="174"/>
      <c r="I82" s="235"/>
      <c r="J82" s="176"/>
    </row>
    <row r="83" spans="1:10" s="186" customFormat="1" ht="17.25" customHeight="1">
      <c r="A83" s="178"/>
      <c r="C83" s="180" t="s">
        <v>83</v>
      </c>
      <c r="D83" s="181">
        <v>260</v>
      </c>
      <c r="E83" s="181" t="s">
        <v>94</v>
      </c>
      <c r="F83" s="238" t="e">
        <f>D83*E83</f>
        <v>#VALUE!</v>
      </c>
      <c r="G83" s="183"/>
      <c r="H83" s="250"/>
      <c r="I83" s="185"/>
    </row>
    <row r="84" spans="1:10" s="200" customFormat="1" ht="17.25" customHeight="1">
      <c r="A84" s="165"/>
      <c r="C84" s="202"/>
      <c r="D84" s="203"/>
      <c r="E84" s="203"/>
      <c r="F84" s="231"/>
      <c r="G84" s="198"/>
      <c r="H84" s="253"/>
      <c r="I84" s="199"/>
    </row>
    <row r="85" spans="1:10" s="177" customFormat="1" ht="111" customHeight="1">
      <c r="A85" s="169" t="s">
        <v>5</v>
      </c>
      <c r="B85" s="232" t="s">
        <v>84</v>
      </c>
      <c r="C85" s="171"/>
      <c r="D85" s="172"/>
      <c r="E85" s="172"/>
      <c r="F85" s="233"/>
      <c r="G85" s="174"/>
      <c r="H85" s="174"/>
      <c r="I85" s="235"/>
      <c r="J85" s="176"/>
    </row>
    <row r="86" spans="1:10" s="186" customFormat="1" ht="17.25" customHeight="1">
      <c r="A86" s="178"/>
      <c r="C86" s="180" t="s">
        <v>2</v>
      </c>
      <c r="D86" s="181">
        <v>1</v>
      </c>
      <c r="E86" s="181" t="s">
        <v>94</v>
      </c>
      <c r="F86" s="238" t="e">
        <f>D86*E86</f>
        <v>#VALUE!</v>
      </c>
      <c r="G86" s="183"/>
      <c r="H86" s="250"/>
      <c r="I86" s="185"/>
    </row>
    <row r="87" spans="1:10" ht="17.25" customHeight="1">
      <c r="A87" s="165"/>
      <c r="B87" s="121"/>
      <c r="D87" s="168"/>
      <c r="E87" s="168"/>
      <c r="F87" s="231"/>
      <c r="H87" s="119"/>
      <c r="I87" s="120"/>
      <c r="J87" s="121"/>
    </row>
    <row r="88" spans="1:10" s="229" customFormat="1">
      <c r="A88" s="156" t="str">
        <f>A80</f>
        <v>3.</v>
      </c>
      <c r="B88" s="264" t="s">
        <v>68</v>
      </c>
      <c r="C88" s="158"/>
      <c r="D88" s="159"/>
      <c r="E88" s="159"/>
      <c r="F88" s="160" t="e">
        <f>SUM(F81:F87)</f>
        <v>#VALUE!</v>
      </c>
      <c r="G88" s="161"/>
      <c r="H88" s="228"/>
    </row>
    <row r="89" spans="1:10" s="154" customFormat="1" ht="25.5" customHeight="1">
      <c r="A89" s="136"/>
      <c r="B89" s="137" t="s">
        <v>85</v>
      </c>
      <c r="C89" s="149"/>
      <c r="D89" s="149"/>
      <c r="E89" s="150"/>
      <c r="F89" s="151"/>
      <c r="G89" s="152"/>
      <c r="H89" s="142"/>
      <c r="I89" s="153"/>
    </row>
    <row r="90" spans="1:10" s="275" customFormat="1" ht="25.5" customHeight="1">
      <c r="A90" s="269"/>
      <c r="B90" s="270"/>
      <c r="C90" s="271"/>
      <c r="D90" s="271"/>
      <c r="E90" s="271"/>
      <c r="F90" s="272"/>
      <c r="G90" s="273"/>
      <c r="H90" s="274"/>
    </row>
    <row r="91" spans="1:10" s="164" customFormat="1">
      <c r="A91" s="156"/>
      <c r="B91" s="157" t="s">
        <v>37</v>
      </c>
      <c r="C91" s="158"/>
      <c r="D91" s="159"/>
      <c r="E91" s="159"/>
      <c r="F91" s="160"/>
      <c r="G91" s="161"/>
      <c r="H91" s="162"/>
      <c r="I91" s="163"/>
    </row>
    <row r="92" spans="1:10">
      <c r="A92" s="265" t="s">
        <v>0</v>
      </c>
      <c r="B92" s="166" t="str">
        <f>B8</f>
        <v>PRIPREMNI  RADOVI, DEMONTAŽE I RUŠENJA</v>
      </c>
      <c r="C92" s="276"/>
      <c r="D92" s="277"/>
      <c r="E92" s="277"/>
      <c r="F92" s="231" t="e">
        <f>F34</f>
        <v>#VALUE!</v>
      </c>
    </row>
    <row r="93" spans="1:10">
      <c r="A93" s="265" t="str">
        <f>A35</f>
        <v>2.</v>
      </c>
      <c r="B93" s="166" t="str">
        <f>B35</f>
        <v>ZIDARSKI RADOVI</v>
      </c>
      <c r="C93" s="278"/>
      <c r="D93" s="279"/>
      <c r="E93" s="279"/>
      <c r="F93" s="231" t="e">
        <f>F46</f>
        <v>#VALUE!</v>
      </c>
    </row>
    <row r="94" spans="1:10">
      <c r="A94" s="265" t="str">
        <f>A47</f>
        <v>3.</v>
      </c>
      <c r="B94" s="166" t="str">
        <f>B47</f>
        <v>TESARSKI RADOVI</v>
      </c>
      <c r="C94" s="278"/>
      <c r="D94" s="279"/>
      <c r="E94" s="279"/>
      <c r="F94" s="231" t="e">
        <f>F58</f>
        <v>#VALUE!</v>
      </c>
    </row>
    <row r="95" spans="1:10" s="229" customFormat="1">
      <c r="A95" s="156"/>
      <c r="B95" s="157" t="s">
        <v>86</v>
      </c>
      <c r="C95" s="158"/>
      <c r="D95" s="159"/>
      <c r="E95" s="159"/>
      <c r="F95" s="160" t="e">
        <f>SUM(F92:F94)</f>
        <v>#VALUE!</v>
      </c>
      <c r="G95" s="226"/>
      <c r="H95" s="227"/>
      <c r="I95" s="228"/>
    </row>
    <row r="96" spans="1:10">
      <c r="B96" s="280"/>
      <c r="C96" s="276"/>
      <c r="D96" s="256"/>
      <c r="E96" s="256"/>
    </row>
    <row r="97" spans="1:9" s="164" customFormat="1">
      <c r="A97" s="156"/>
      <c r="B97" s="157" t="s">
        <v>69</v>
      </c>
      <c r="C97" s="158"/>
      <c r="D97" s="159"/>
      <c r="E97" s="159"/>
      <c r="F97" s="160"/>
      <c r="G97" s="161"/>
      <c r="H97" s="162"/>
      <c r="I97" s="163"/>
    </row>
    <row r="98" spans="1:9">
      <c r="A98" s="265" t="str">
        <f>A61</f>
        <v>1.</v>
      </c>
      <c r="B98" s="166" t="str">
        <f>B61</f>
        <v>SOBOSLIKARSKO -LIČILAČKI RADOVI</v>
      </c>
      <c r="C98" s="278"/>
      <c r="D98" s="279"/>
      <c r="E98" s="279"/>
      <c r="F98" s="231" t="e">
        <f>F66</f>
        <v>#VALUE!</v>
      </c>
    </row>
    <row r="99" spans="1:9">
      <c r="A99" s="265" t="str">
        <f>A79</f>
        <v>2.</v>
      </c>
      <c r="B99" s="166" t="str">
        <f>B67</f>
        <v>IZOLATERSKI RADOVI</v>
      </c>
      <c r="C99" s="278"/>
      <c r="D99" s="279"/>
      <c r="E99" s="279"/>
      <c r="F99" s="231" t="e">
        <f>F79</f>
        <v>#VALUE!</v>
      </c>
    </row>
    <row r="100" spans="1:9">
      <c r="A100" s="265" t="str">
        <f>A80</f>
        <v>3.</v>
      </c>
      <c r="B100" s="166" t="str">
        <f>B80</f>
        <v>SUHOMONTAŽNI RADOVI</v>
      </c>
      <c r="C100" s="278"/>
      <c r="D100" s="279"/>
      <c r="E100" s="279"/>
      <c r="F100" s="231" t="e">
        <f>F88</f>
        <v>#VALUE!</v>
      </c>
    </row>
    <row r="101" spans="1:9" s="229" customFormat="1">
      <c r="A101" s="156"/>
      <c r="B101" s="157" t="s">
        <v>87</v>
      </c>
      <c r="C101" s="158"/>
      <c r="D101" s="159"/>
      <c r="E101" s="159"/>
      <c r="F101" s="160" t="e">
        <f>SUM(F98:F100)</f>
        <v>#VALUE!</v>
      </c>
      <c r="G101" s="226"/>
      <c r="H101" s="227"/>
      <c r="I101" s="228"/>
    </row>
    <row r="102" spans="1:9" ht="24.75" customHeight="1">
      <c r="A102" s="131"/>
      <c r="B102" s="166"/>
      <c r="F102" s="231"/>
    </row>
    <row r="103" spans="1:9" s="229" customFormat="1">
      <c r="A103" s="156"/>
      <c r="B103" s="157" t="s">
        <v>4</v>
      </c>
      <c r="C103" s="158"/>
      <c r="D103" s="159"/>
      <c r="E103" s="159"/>
      <c r="F103" s="160" t="e">
        <f>F95+F101</f>
        <v>#VALUE!</v>
      </c>
      <c r="G103" s="226"/>
      <c r="H103" s="227"/>
      <c r="I103" s="228"/>
    </row>
    <row r="104" spans="1:9">
      <c r="A104" s="282"/>
      <c r="C104" s="276"/>
      <c r="D104" s="256"/>
      <c r="E104" s="256"/>
    </row>
    <row r="105" spans="1:9" ht="12" customHeight="1">
      <c r="A105" s="283"/>
      <c r="B105" s="260"/>
      <c r="C105" s="284"/>
      <c r="D105" s="285"/>
      <c r="E105" s="285"/>
      <c r="F105" s="286"/>
    </row>
  </sheetData>
  <mergeCells count="1">
    <mergeCell ref="A1:F1"/>
  </mergeCells>
  <printOptions horizontalCentered="1" gridLines="1" gridLinesSet="0"/>
  <pageMargins left="0.59055118110236227" right="0" top="0.39370078740157483" bottom="0.39370078740157483" header="0.39370078740157483" footer="0"/>
  <pageSetup paperSize="9" orientation="portrait" r:id="rId1"/>
  <headerFooter alignWithMargins="0">
    <oddFooter>&amp;C&amp;"Calibri Light,Uobičajeno"&amp;10Stranica &amp;P od &amp;N</oddFooter>
  </headerFooter>
  <rowBreaks count="6" manualBreakCount="6">
    <brk id="34" max="16383" man="1"/>
    <brk id="46" max="16383" man="1"/>
    <brk id="58" max="16383" man="1"/>
    <brk id="66" max="16383" man="1"/>
    <brk id="79" max="16383" man="1"/>
    <brk id="8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1]!SkiniRed_Trosk">
                <anchor moveWithCells="1" siz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1</xdr:col>
                    <xdr:colOff>2790825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 macro="[1]!VratiRed_Trosk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6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 macro="[1]!SkiniRed_Trosk">
                <anchor moveWithCells="1" siz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1</xdr:col>
                    <xdr:colOff>2790825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 macro="[1]!VratiRed_Trosk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6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Line="0" autoPict="0" macro="[1]!SkiniRed_Trosk">
                <anchor moveWithCells="1" siz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1</xdr:col>
                    <xdr:colOff>2790825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Line="0" autoPict="0" macro="[1]!VratiRed_Trosk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6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101"/>
  <sheetViews>
    <sheetView view="pageBreakPreview" zoomScaleNormal="100" zoomScaleSheetLayoutView="100" workbookViewId="0">
      <selection activeCell="I45" sqref="I45"/>
    </sheetView>
  </sheetViews>
  <sheetFormatPr defaultRowHeight="12.75"/>
  <cols>
    <col min="1" max="1" width="5.28515625" style="21" customWidth="1"/>
    <col min="2" max="2" width="5.28515625" style="22" customWidth="1"/>
    <col min="3" max="3" width="37.7109375" style="23" customWidth="1"/>
    <col min="4" max="4" width="3" style="24" customWidth="1"/>
    <col min="5" max="5" width="9.42578125" style="18" customWidth="1"/>
    <col min="6" max="6" width="6.5703125" style="19" customWidth="1"/>
    <col min="7" max="7" width="9.7109375" style="20" customWidth="1"/>
    <col min="8" max="8" width="14.7109375" style="20" customWidth="1"/>
    <col min="9" max="9" width="41.42578125" style="25" customWidth="1"/>
    <col min="10" max="10" width="9.140625" style="25"/>
    <col min="11" max="11" width="45.5703125" style="25" customWidth="1"/>
    <col min="12" max="16384" width="9.140625" style="25"/>
  </cols>
  <sheetData>
    <row r="1" spans="1:8" s="11" customFormat="1" ht="25.5" customHeight="1">
      <c r="A1" s="13"/>
      <c r="B1" s="14"/>
      <c r="C1" s="300" t="s">
        <v>29</v>
      </c>
      <c r="D1" s="301"/>
      <c r="E1" s="301"/>
      <c r="F1" s="301"/>
      <c r="G1" s="40"/>
    </row>
    <row r="2" spans="1:8" s="11" customFormat="1">
      <c r="A2" s="13"/>
      <c r="B2" s="14"/>
      <c r="C2" s="302"/>
      <c r="D2" s="302"/>
      <c r="E2" s="302"/>
      <c r="F2" s="302"/>
      <c r="G2" s="40"/>
    </row>
    <row r="3" spans="1:8" s="11" customFormat="1">
      <c r="A3" s="13"/>
      <c r="B3" s="14"/>
      <c r="C3" s="39" t="s">
        <v>12</v>
      </c>
      <c r="D3" s="104"/>
      <c r="E3" s="104"/>
      <c r="F3" s="104"/>
      <c r="G3" s="40"/>
    </row>
    <row r="4" spans="1:8" s="11" customFormat="1" ht="181.5" customHeight="1">
      <c r="A4" s="13"/>
      <c r="B4" s="14"/>
      <c r="C4" s="37" t="s">
        <v>28</v>
      </c>
      <c r="D4" s="15"/>
      <c r="E4" s="104"/>
      <c r="F4" s="104"/>
      <c r="G4" s="40"/>
    </row>
    <row r="5" spans="1:8" s="1" customFormat="1">
      <c r="A5" s="2"/>
      <c r="B5" s="3"/>
      <c r="C5" s="37"/>
      <c r="D5" s="38"/>
      <c r="E5" s="30"/>
      <c r="F5" s="31"/>
      <c r="G5" s="32"/>
      <c r="H5" s="32"/>
    </row>
    <row r="6" spans="1:8" s="1" customFormat="1">
      <c r="A6" s="26" t="s">
        <v>0</v>
      </c>
      <c r="B6" s="27"/>
      <c r="C6" s="28" t="s">
        <v>27</v>
      </c>
      <c r="D6" s="29"/>
      <c r="E6" s="30"/>
      <c r="F6" s="31"/>
      <c r="G6" s="32"/>
      <c r="H6" s="32"/>
    </row>
    <row r="7" spans="1:8" s="1" customFormat="1">
      <c r="A7" s="33"/>
      <c r="B7" s="34"/>
      <c r="C7" s="35"/>
      <c r="D7" s="36"/>
      <c r="E7" s="31"/>
      <c r="F7" s="31"/>
      <c r="G7" s="303"/>
      <c r="H7" s="303"/>
    </row>
    <row r="8" spans="1:8" s="1" customFormat="1" ht="25.5">
      <c r="A8" s="106" t="s">
        <v>0</v>
      </c>
      <c r="B8" s="107">
        <v>1</v>
      </c>
      <c r="C8" s="112" t="s">
        <v>26</v>
      </c>
      <c r="D8" s="36"/>
      <c r="E8" s="31" t="s">
        <v>2</v>
      </c>
      <c r="F8" s="31">
        <v>35</v>
      </c>
      <c r="G8" s="111" t="s">
        <v>94</v>
      </c>
      <c r="H8" s="4" t="e">
        <f>F8*G8</f>
        <v>#VALUE!</v>
      </c>
    </row>
    <row r="9" spans="1:8" s="1" customFormat="1">
      <c r="A9" s="106"/>
      <c r="B9" s="107"/>
      <c r="C9" s="113"/>
      <c r="D9" s="36"/>
      <c r="E9" s="31"/>
      <c r="F9" s="31"/>
      <c r="G9" s="105"/>
      <c r="H9" s="4"/>
    </row>
    <row r="10" spans="1:8" s="1" customFormat="1" ht="76.5">
      <c r="A10" s="106" t="s">
        <v>0</v>
      </c>
      <c r="B10" s="107">
        <f>B8+1</f>
        <v>2</v>
      </c>
      <c r="C10" s="108" t="s">
        <v>20</v>
      </c>
      <c r="D10" s="7"/>
      <c r="E10" s="8" t="s">
        <v>2</v>
      </c>
      <c r="F10" s="8">
        <v>3</v>
      </c>
      <c r="G10" s="16" t="s">
        <v>94</v>
      </c>
      <c r="H10" s="4" t="e">
        <f>F10*G10</f>
        <v>#VALUE!</v>
      </c>
    </row>
    <row r="11" spans="1:8" s="1" customFormat="1">
      <c r="A11" s="106"/>
      <c r="B11" s="107"/>
      <c r="C11" s="108"/>
      <c r="D11" s="7"/>
      <c r="E11" s="8"/>
      <c r="F11" s="8"/>
      <c r="G11" s="16"/>
      <c r="H11" s="4"/>
    </row>
    <row r="12" spans="1:8" s="1" customFormat="1" ht="76.5">
      <c r="A12" s="106" t="s">
        <v>0</v>
      </c>
      <c r="B12" s="107">
        <f>B10+1</f>
        <v>3</v>
      </c>
      <c r="C12" s="108" t="s">
        <v>25</v>
      </c>
      <c r="D12" s="7"/>
      <c r="E12" s="8" t="s">
        <v>2</v>
      </c>
      <c r="F12" s="8">
        <v>1</v>
      </c>
      <c r="G12" s="16" t="s">
        <v>94</v>
      </c>
      <c r="H12" s="4" t="e">
        <f>G12*F12</f>
        <v>#VALUE!</v>
      </c>
    </row>
    <row r="13" spans="1:8" s="1" customFormat="1" ht="13.5" customHeight="1">
      <c r="A13" s="106"/>
      <c r="B13" s="107"/>
      <c r="C13" s="108"/>
      <c r="D13" s="7"/>
      <c r="E13" s="8"/>
      <c r="F13" s="8"/>
      <c r="G13" s="16"/>
      <c r="H13" s="4"/>
    </row>
    <row r="14" spans="1:8" s="1" customFormat="1" ht="57" customHeight="1">
      <c r="A14" s="106" t="s">
        <v>0</v>
      </c>
      <c r="B14" s="107">
        <f>B12+1</f>
        <v>4</v>
      </c>
      <c r="C14" s="108" t="s">
        <v>21</v>
      </c>
      <c r="D14" s="7"/>
      <c r="E14" s="8" t="s">
        <v>2</v>
      </c>
      <c r="F14" s="8">
        <v>3</v>
      </c>
      <c r="G14" s="16" t="s">
        <v>94</v>
      </c>
      <c r="H14" s="4" t="e">
        <f>G14*F14</f>
        <v>#VALUE!</v>
      </c>
    </row>
    <row r="15" spans="1:8" s="1" customFormat="1">
      <c r="A15" s="106"/>
      <c r="B15" s="107"/>
      <c r="C15" s="108"/>
      <c r="D15" s="7"/>
      <c r="E15" s="8"/>
      <c r="F15" s="8"/>
      <c r="G15" s="16"/>
      <c r="H15" s="4"/>
    </row>
    <row r="16" spans="1:8" s="9" customFormat="1" ht="38.25">
      <c r="A16" s="106" t="s">
        <v>0</v>
      </c>
      <c r="B16" s="107">
        <f>B14+1</f>
        <v>5</v>
      </c>
      <c r="C16" s="114" t="s">
        <v>22</v>
      </c>
      <c r="D16" s="7"/>
      <c r="E16" s="10" t="s">
        <v>2</v>
      </c>
      <c r="F16" s="17">
        <v>2</v>
      </c>
      <c r="G16" s="16" t="s">
        <v>94</v>
      </c>
      <c r="H16" s="4" t="e">
        <f>G16*F16</f>
        <v>#VALUE!</v>
      </c>
    </row>
    <row r="17" spans="1:8" s="9" customFormat="1">
      <c r="A17" s="106"/>
      <c r="B17" s="107"/>
      <c r="C17" s="114"/>
      <c r="D17" s="7"/>
      <c r="E17" s="10"/>
      <c r="F17" s="17"/>
      <c r="G17" s="16"/>
      <c r="H17" s="4"/>
    </row>
    <row r="18" spans="1:8" s="9" customFormat="1" ht="25.5">
      <c r="A18" s="106" t="s">
        <v>0</v>
      </c>
      <c r="B18" s="107">
        <f t="shared" ref="B18:B30" si="0">B16+1</f>
        <v>6</v>
      </c>
      <c r="C18" s="114" t="s">
        <v>16</v>
      </c>
      <c r="D18" s="7"/>
      <c r="E18" s="10" t="s">
        <v>2</v>
      </c>
      <c r="F18" s="17">
        <v>3</v>
      </c>
      <c r="G18" s="16" t="s">
        <v>94</v>
      </c>
      <c r="H18" s="4" t="e">
        <f>G18*F18</f>
        <v>#VALUE!</v>
      </c>
    </row>
    <row r="19" spans="1:8" s="9" customFormat="1">
      <c r="A19" s="106"/>
      <c r="B19" s="107"/>
      <c r="C19" s="114"/>
      <c r="D19" s="7"/>
      <c r="E19" s="10"/>
      <c r="F19" s="17"/>
      <c r="G19" s="16"/>
      <c r="H19" s="4"/>
    </row>
    <row r="20" spans="1:8" s="9" customFormat="1" ht="25.5">
      <c r="A20" s="106" t="s">
        <v>0</v>
      </c>
      <c r="B20" s="107">
        <f t="shared" si="0"/>
        <v>7</v>
      </c>
      <c r="C20" s="108" t="s">
        <v>23</v>
      </c>
      <c r="D20" s="7"/>
      <c r="E20" s="10" t="s">
        <v>2</v>
      </c>
      <c r="F20" s="10">
        <v>2</v>
      </c>
      <c r="G20" s="16" t="s">
        <v>94</v>
      </c>
      <c r="H20" s="4" t="e">
        <f>G20*F20</f>
        <v>#VALUE!</v>
      </c>
    </row>
    <row r="21" spans="1:8" s="9" customFormat="1">
      <c r="A21" s="106"/>
      <c r="B21" s="107"/>
      <c r="C21" s="108"/>
      <c r="D21" s="7"/>
      <c r="E21" s="10"/>
      <c r="F21" s="10"/>
      <c r="G21" s="16"/>
      <c r="H21" s="4"/>
    </row>
    <row r="22" spans="1:8" s="11" customFormat="1" ht="15.75" customHeight="1">
      <c r="A22" s="106" t="s">
        <v>0</v>
      </c>
      <c r="B22" s="107">
        <f t="shared" si="0"/>
        <v>8</v>
      </c>
      <c r="C22" s="114" t="s">
        <v>8</v>
      </c>
      <c r="D22" s="15"/>
      <c r="E22" s="104" t="s">
        <v>3</v>
      </c>
      <c r="F22" s="104">
        <v>290</v>
      </c>
      <c r="G22" s="16" t="s">
        <v>94</v>
      </c>
      <c r="H22" s="4" t="e">
        <f>G22*F22</f>
        <v>#VALUE!</v>
      </c>
    </row>
    <row r="23" spans="1:8" s="11" customFormat="1">
      <c r="A23" s="106"/>
      <c r="B23" s="107"/>
      <c r="C23" s="114"/>
      <c r="D23" s="15"/>
      <c r="E23" s="104"/>
      <c r="F23" s="104"/>
      <c r="G23" s="16"/>
      <c r="H23" s="4"/>
    </row>
    <row r="24" spans="1:8" s="11" customFormat="1" ht="15.75" customHeight="1">
      <c r="A24" s="106" t="s">
        <v>0</v>
      </c>
      <c r="B24" s="107">
        <f t="shared" si="0"/>
        <v>9</v>
      </c>
      <c r="C24" s="114" t="s">
        <v>9</v>
      </c>
      <c r="D24" s="15"/>
      <c r="E24" s="104" t="s">
        <v>3</v>
      </c>
      <c r="F24" s="104">
        <v>245</v>
      </c>
      <c r="G24" s="16" t="s">
        <v>94</v>
      </c>
      <c r="H24" s="4" t="e">
        <f>G24*F24</f>
        <v>#VALUE!</v>
      </c>
    </row>
    <row r="25" spans="1:8" s="11" customFormat="1">
      <c r="A25" s="106"/>
      <c r="B25" s="107"/>
      <c r="C25" s="114"/>
      <c r="D25" s="15"/>
      <c r="E25" s="104"/>
      <c r="F25" s="104"/>
      <c r="G25" s="16"/>
      <c r="H25" s="4"/>
    </row>
    <row r="26" spans="1:8" s="11" customFormat="1" ht="16.5" customHeight="1">
      <c r="A26" s="106" t="s">
        <v>0</v>
      </c>
      <c r="B26" s="107">
        <f t="shared" si="0"/>
        <v>10</v>
      </c>
      <c r="C26" s="114" t="s">
        <v>14</v>
      </c>
      <c r="D26" s="15"/>
      <c r="E26" s="104" t="s">
        <v>3</v>
      </c>
      <c r="F26" s="104">
        <v>35</v>
      </c>
      <c r="G26" s="16" t="s">
        <v>94</v>
      </c>
      <c r="H26" s="4" t="e">
        <f>G26*F26</f>
        <v>#VALUE!</v>
      </c>
    </row>
    <row r="27" spans="1:8" s="11" customFormat="1">
      <c r="A27" s="106"/>
      <c r="B27" s="107"/>
      <c r="C27" s="114"/>
      <c r="D27" s="15"/>
      <c r="E27" s="104"/>
      <c r="F27" s="104"/>
      <c r="G27" s="16"/>
      <c r="H27" s="4"/>
    </row>
    <row r="28" spans="1:8" s="11" customFormat="1" ht="25.5">
      <c r="A28" s="106" t="s">
        <v>0</v>
      </c>
      <c r="B28" s="107">
        <f t="shared" si="0"/>
        <v>11</v>
      </c>
      <c r="C28" s="114" t="s">
        <v>18</v>
      </c>
      <c r="D28" s="15"/>
      <c r="E28" s="104" t="s">
        <v>3</v>
      </c>
      <c r="F28" s="104">
        <v>35</v>
      </c>
      <c r="G28" s="16" t="s">
        <v>94</v>
      </c>
      <c r="H28" s="4" t="e">
        <f>G28*F28</f>
        <v>#VALUE!</v>
      </c>
    </row>
    <row r="29" spans="1:8" s="11" customFormat="1">
      <c r="A29" s="106"/>
      <c r="B29" s="107"/>
      <c r="C29" s="114"/>
      <c r="D29" s="15"/>
      <c r="E29" s="104"/>
      <c r="F29" s="104"/>
      <c r="G29" s="16"/>
      <c r="H29" s="4"/>
    </row>
    <row r="30" spans="1:8" s="11" customFormat="1" ht="25.5">
      <c r="A30" s="106" t="s">
        <v>0</v>
      </c>
      <c r="B30" s="107">
        <f t="shared" si="0"/>
        <v>12</v>
      </c>
      <c r="C30" s="114" t="s">
        <v>19</v>
      </c>
      <c r="D30" s="15"/>
      <c r="E30" s="104" t="s">
        <v>3</v>
      </c>
      <c r="F30" s="104">
        <v>520</v>
      </c>
      <c r="G30" s="16" t="s">
        <v>94</v>
      </c>
      <c r="H30" s="4" t="e">
        <f>G30*F30</f>
        <v>#VALUE!</v>
      </c>
    </row>
    <row r="31" spans="1:8" s="11" customFormat="1">
      <c r="A31" s="2"/>
      <c r="B31" s="5"/>
      <c r="C31" s="12"/>
      <c r="D31" s="15"/>
      <c r="E31" s="104"/>
      <c r="F31" s="104"/>
      <c r="G31" s="16"/>
      <c r="H31" s="4"/>
    </row>
    <row r="32" spans="1:8" s="1" customFormat="1" ht="13.5" customHeight="1">
      <c r="A32" s="304" t="s">
        <v>6</v>
      </c>
      <c r="B32" s="305"/>
      <c r="C32" s="305"/>
      <c r="D32" s="305"/>
      <c r="E32" s="305"/>
      <c r="F32" s="305"/>
      <c r="G32" s="42" t="s">
        <v>1</v>
      </c>
      <c r="H32" s="43" t="e">
        <f>SUM(H8:H31)</f>
        <v>#VALUE!</v>
      </c>
    </row>
    <row r="33" spans="1:8" s="1" customFormat="1" ht="15.75" customHeight="1">
      <c r="A33" s="101"/>
      <c r="B33" s="101"/>
      <c r="C33" s="101"/>
      <c r="D33" s="101"/>
      <c r="E33" s="101"/>
      <c r="F33" s="101"/>
      <c r="G33" s="102"/>
      <c r="H33" s="103"/>
    </row>
    <row r="34" spans="1:8" s="1" customFormat="1" ht="13.5" customHeight="1">
      <c r="A34" s="44" t="s">
        <v>5</v>
      </c>
      <c r="B34" s="45"/>
      <c r="C34" s="46" t="s">
        <v>13</v>
      </c>
      <c r="D34" s="47"/>
      <c r="E34" s="48"/>
      <c r="F34" s="49"/>
      <c r="G34" s="50"/>
      <c r="H34" s="50"/>
    </row>
    <row r="35" spans="1:8" s="1" customFormat="1">
      <c r="A35" s="51"/>
      <c r="B35" s="52"/>
      <c r="C35" s="53"/>
      <c r="D35" s="54"/>
      <c r="E35" s="30"/>
      <c r="F35" s="31"/>
      <c r="G35" s="55"/>
      <c r="H35" s="55"/>
    </row>
    <row r="36" spans="1:8" s="1" customFormat="1" ht="27.75" customHeight="1">
      <c r="A36" s="109" t="str">
        <f>A34</f>
        <v>2.</v>
      </c>
      <c r="B36" s="107">
        <v>1</v>
      </c>
      <c r="C36" s="108" t="s">
        <v>11</v>
      </c>
      <c r="D36" s="7"/>
      <c r="E36" s="10" t="s">
        <v>3</v>
      </c>
      <c r="F36" s="10">
        <v>45</v>
      </c>
      <c r="G36" s="56" t="s">
        <v>94</v>
      </c>
      <c r="H36" s="57" t="e">
        <f>G36*F36</f>
        <v>#VALUE!</v>
      </c>
    </row>
    <row r="37" spans="1:8" s="1" customFormat="1" ht="15" customHeight="1">
      <c r="A37" s="109"/>
      <c r="B37" s="107"/>
      <c r="C37" s="108"/>
      <c r="D37" s="7"/>
      <c r="E37" s="10"/>
      <c r="F37" s="10"/>
      <c r="G37" s="56"/>
      <c r="H37" s="57"/>
    </row>
    <row r="38" spans="1:8" s="1" customFormat="1" ht="25.5">
      <c r="A38" s="109" t="str">
        <f>A36</f>
        <v>2.</v>
      </c>
      <c r="B38" s="107">
        <v>2</v>
      </c>
      <c r="C38" s="114" t="s">
        <v>10</v>
      </c>
      <c r="D38" s="38"/>
      <c r="E38" s="31" t="s">
        <v>3</v>
      </c>
      <c r="F38" s="58">
        <v>150</v>
      </c>
      <c r="G38" s="56" t="s">
        <v>94</v>
      </c>
      <c r="H38" s="57" t="e">
        <f>G38*F38</f>
        <v>#VALUE!</v>
      </c>
    </row>
    <row r="39" spans="1:8" s="1" customFormat="1">
      <c r="A39" s="41"/>
      <c r="B39" s="5"/>
      <c r="C39" s="59"/>
      <c r="D39" s="38"/>
      <c r="E39" s="30"/>
      <c r="F39" s="31"/>
      <c r="G39" s="32"/>
      <c r="H39" s="57"/>
    </row>
    <row r="40" spans="1:8" s="1" customFormat="1" ht="15.75">
      <c r="A40" s="60" t="s">
        <v>6</v>
      </c>
      <c r="B40" s="61"/>
      <c r="C40" s="62"/>
      <c r="D40" s="63"/>
      <c r="E40" s="64"/>
      <c r="F40" s="65"/>
      <c r="G40" s="66" t="s">
        <v>1</v>
      </c>
      <c r="H40" s="67" t="e">
        <f>SUM(H36:H38)</f>
        <v>#VALUE!</v>
      </c>
    </row>
    <row r="41" spans="1:8" ht="15.75">
      <c r="A41" s="93"/>
      <c r="B41" s="94"/>
      <c r="C41" s="95"/>
      <c r="D41" s="96"/>
      <c r="E41" s="97"/>
      <c r="F41" s="98"/>
      <c r="G41" s="99"/>
      <c r="H41" s="100"/>
    </row>
    <row r="42" spans="1:8" ht="15.75">
      <c r="A42" s="93"/>
      <c r="B42" s="94"/>
      <c r="C42" s="95"/>
      <c r="D42" s="96"/>
      <c r="E42" s="97"/>
      <c r="F42" s="98"/>
      <c r="G42" s="99"/>
      <c r="H42" s="100"/>
    </row>
    <row r="43" spans="1:8" s="1" customFormat="1">
      <c r="A43" s="44" t="s">
        <v>15</v>
      </c>
      <c r="B43" s="45"/>
      <c r="C43" s="46" t="s">
        <v>17</v>
      </c>
      <c r="D43" s="76"/>
      <c r="E43" s="77"/>
      <c r="F43" s="77"/>
      <c r="G43" s="78"/>
      <c r="H43" s="79"/>
    </row>
    <row r="44" spans="1:8" s="1" customFormat="1">
      <c r="A44" s="41"/>
      <c r="B44" s="5"/>
      <c r="C44" s="12"/>
      <c r="D44" s="38"/>
      <c r="E44" s="31"/>
      <c r="F44" s="58"/>
      <c r="G44" s="56"/>
      <c r="H44" s="57"/>
    </row>
    <row r="45" spans="1:8" s="1" customFormat="1" ht="49.5" customHeight="1">
      <c r="A45" s="109" t="str">
        <f>A43</f>
        <v>3.</v>
      </c>
      <c r="B45" s="107">
        <v>1</v>
      </c>
      <c r="C45" s="110" t="s">
        <v>24</v>
      </c>
      <c r="D45" s="7"/>
      <c r="E45" s="10" t="s">
        <v>3</v>
      </c>
      <c r="F45" s="17">
        <v>20</v>
      </c>
      <c r="G45" s="56" t="s">
        <v>94</v>
      </c>
      <c r="H45" s="57" t="e">
        <f>G45*F45</f>
        <v>#VALUE!</v>
      </c>
    </row>
    <row r="46" spans="1:8" s="1" customFormat="1">
      <c r="A46" s="2"/>
      <c r="B46" s="5"/>
      <c r="C46" s="59"/>
      <c r="D46" s="38"/>
      <c r="E46" s="30"/>
      <c r="F46" s="31"/>
      <c r="G46" s="32"/>
      <c r="H46" s="32"/>
    </row>
    <row r="47" spans="1:8" s="1" customFormat="1" ht="15.75">
      <c r="A47" s="60" t="s">
        <v>6</v>
      </c>
      <c r="B47" s="61"/>
      <c r="C47" s="62"/>
      <c r="D47" s="63"/>
      <c r="E47" s="64"/>
      <c r="F47" s="65"/>
      <c r="G47" s="66" t="s">
        <v>1</v>
      </c>
      <c r="H47" s="80" t="e">
        <f>SUM(H45:H45)</f>
        <v>#VALUE!</v>
      </c>
    </row>
    <row r="48" spans="1:8" s="1" customFormat="1" ht="15.75">
      <c r="A48" s="68"/>
      <c r="B48" s="69"/>
      <c r="C48" s="70"/>
      <c r="D48" s="71"/>
      <c r="E48" s="72"/>
      <c r="F48" s="73"/>
      <c r="G48" s="74"/>
      <c r="H48" s="75"/>
    </row>
    <row r="49" spans="1:8" s="81" customFormat="1"/>
    <row r="50" spans="1:8" s="1" customFormat="1">
      <c r="A50" s="2"/>
      <c r="B50" s="3"/>
      <c r="C50" s="37"/>
      <c r="D50" s="38"/>
      <c r="E50" s="30"/>
      <c r="F50" s="31"/>
      <c r="G50" s="32"/>
      <c r="H50" s="32"/>
    </row>
    <row r="51" spans="1:8" s="1" customFormat="1" ht="18.75">
      <c r="A51" s="41"/>
      <c r="B51" s="5"/>
      <c r="C51" s="82" t="s">
        <v>7</v>
      </c>
      <c r="D51" s="7"/>
      <c r="E51" s="83"/>
      <c r="F51" s="10"/>
      <c r="G51" s="56"/>
      <c r="H51" s="56"/>
    </row>
    <row r="52" spans="1:8" s="1" customFormat="1">
      <c r="A52" s="41"/>
      <c r="B52" s="5"/>
      <c r="C52" s="6"/>
      <c r="D52" s="7"/>
      <c r="E52" s="83"/>
      <c r="F52" s="10"/>
      <c r="G52" s="56"/>
      <c r="H52" s="56"/>
    </row>
    <row r="53" spans="1:8" s="1" customFormat="1">
      <c r="A53" s="41"/>
      <c r="B53" s="5"/>
      <c r="C53" s="6"/>
      <c r="D53" s="7"/>
      <c r="E53" s="83"/>
      <c r="F53" s="10"/>
      <c r="G53" s="56"/>
      <c r="H53" s="56"/>
    </row>
    <row r="54" spans="1:8" s="1" customFormat="1">
      <c r="A54" s="84" t="s">
        <v>0</v>
      </c>
      <c r="B54" s="5"/>
      <c r="C54" s="85" t="str">
        <f>C6</f>
        <v>ELEKTROENERGETSKE INSTALACIJE</v>
      </c>
      <c r="D54" s="7"/>
      <c r="E54" s="83"/>
      <c r="F54" s="10"/>
      <c r="G54" s="56"/>
      <c r="H54" s="86" t="e">
        <f>H32</f>
        <v>#VALUE!</v>
      </c>
    </row>
    <row r="55" spans="1:8" s="1" customFormat="1">
      <c r="A55" s="84"/>
      <c r="B55" s="5"/>
      <c r="C55" s="85"/>
      <c r="D55" s="7"/>
      <c r="E55" s="83"/>
      <c r="F55" s="10"/>
      <c r="G55" s="56"/>
      <c r="H55" s="86"/>
    </row>
    <row r="56" spans="1:8" s="1" customFormat="1">
      <c r="A56" s="84" t="s">
        <v>5</v>
      </c>
      <c r="B56" s="5"/>
      <c r="C56" s="85" t="str">
        <f>C34</f>
        <v>STRUKTURNO KABLIRANJE</v>
      </c>
      <c r="D56" s="7"/>
      <c r="E56" s="83"/>
      <c r="F56" s="10"/>
      <c r="G56" s="56"/>
      <c r="H56" s="86" t="e">
        <f>H40</f>
        <v>#VALUE!</v>
      </c>
    </row>
    <row r="57" spans="1:8" s="1" customFormat="1" ht="11.25" customHeight="1">
      <c r="A57" s="84"/>
      <c r="B57" s="5"/>
      <c r="C57" s="85"/>
      <c r="D57" s="7"/>
      <c r="E57" s="83"/>
      <c r="F57" s="10"/>
      <c r="G57" s="56"/>
      <c r="H57" s="86"/>
    </row>
    <row r="58" spans="1:8" s="1" customFormat="1">
      <c r="A58" s="84" t="s">
        <v>15</v>
      </c>
      <c r="B58" s="5"/>
      <c r="C58" s="85" t="str">
        <f>C43</f>
        <v>RTV INSTALACIJA</v>
      </c>
      <c r="D58" s="7"/>
      <c r="E58" s="83"/>
      <c r="F58" s="10"/>
      <c r="G58" s="56"/>
      <c r="H58" s="86" t="e">
        <f>H47</f>
        <v>#VALUE!</v>
      </c>
    </row>
    <row r="59" spans="1:8" s="1" customFormat="1">
      <c r="A59" s="41"/>
      <c r="B59" s="5"/>
      <c r="C59" s="85"/>
      <c r="D59" s="7"/>
      <c r="E59" s="83"/>
      <c r="F59" s="10"/>
      <c r="G59" s="56"/>
      <c r="H59" s="56"/>
    </row>
    <row r="60" spans="1:8" s="1" customFormat="1" ht="15.75">
      <c r="A60" s="87" t="s">
        <v>4</v>
      </c>
      <c r="B60" s="88"/>
      <c r="C60" s="89"/>
      <c r="D60" s="90"/>
      <c r="E60" s="91"/>
      <c r="F60" s="92"/>
      <c r="G60" s="115"/>
      <c r="H60" s="116" t="e">
        <f>SUM(H54:H59)</f>
        <v>#VALUE!</v>
      </c>
    </row>
    <row r="61" spans="1:8" s="1" customFormat="1">
      <c r="A61" s="2"/>
      <c r="B61" s="3"/>
      <c r="C61" s="37"/>
      <c r="D61" s="38"/>
      <c r="E61" s="30"/>
      <c r="F61" s="31"/>
      <c r="G61" s="32"/>
      <c r="H61" s="32"/>
    </row>
    <row r="99" spans="1:8" ht="25.5" customHeight="1">
      <c r="A99" s="25"/>
      <c r="B99" s="25"/>
      <c r="C99" s="25"/>
      <c r="D99" s="25"/>
      <c r="E99" s="25"/>
      <c r="F99" s="25"/>
      <c r="G99" s="25"/>
      <c r="H99" s="25"/>
    </row>
    <row r="100" spans="1:8" ht="12.75" customHeight="1">
      <c r="A100" s="25"/>
      <c r="B100" s="25"/>
      <c r="C100" s="25"/>
      <c r="D100" s="25"/>
      <c r="E100" s="25"/>
      <c r="F100" s="25"/>
      <c r="G100" s="25"/>
      <c r="H100" s="25"/>
    </row>
    <row r="101" spans="1:8" ht="12.75" customHeight="1">
      <c r="A101" s="25"/>
      <c r="B101" s="25"/>
      <c r="C101" s="25"/>
      <c r="D101" s="25"/>
      <c r="E101" s="25"/>
      <c r="F101" s="25"/>
      <c r="G101" s="25"/>
      <c r="H101" s="25"/>
    </row>
  </sheetData>
  <customSheetViews>
    <customSheetView guid="{66CCD727-6BBC-4E90-A0F6-D7306CDFC051}" showRuler="0">
      <pageMargins left="0.75" right="0.75" top="1" bottom="1" header="0.5" footer="0.5"/>
      <pageSetup paperSize="9" orientation="portrait" verticalDpi="0" r:id="rId1"/>
      <headerFooter alignWithMargins="0"/>
    </customSheetView>
  </customSheetViews>
  <mergeCells count="4">
    <mergeCell ref="C1:F1"/>
    <mergeCell ref="C2:F2"/>
    <mergeCell ref="G7:H7"/>
    <mergeCell ref="A32:F32"/>
  </mergeCells>
  <phoneticPr fontId="0" type="noConversion"/>
  <pageMargins left="0.6692913385826772" right="0.19685039370078741" top="1.7322834645669292" bottom="1.0629921259842521" header="0.51181102362204722" footer="0.51181102362204722"/>
  <pageSetup paperSize="9" firstPageNumber="39" orientation="portrait" useFirstPageNumber="1" r:id="rId2"/>
  <headerFooter alignWithMargins="0">
    <oddHeader xml:space="preserve">&amp;L&amp;G&amp;C&amp;"Times New Roman,Regular"GRAĐEVINA:
REKONSTRUKCIJA ZGRADE JAVNE NAMJENE
ŠARENGRAD, O. BERNARDINA LEAKOVIĆA 1
k.č. 247, k.o. ŠARENGRAD
&amp;R&amp;"Times New Roman,Regular" &amp;P | Stranica
TD  50/18
</oddHeader>
    <oddFooter>&amp;C&amp;G</oddFooter>
  </headerFooter>
  <rowBreaks count="1" manualBreakCount="1">
    <brk id="48" max="16383" man="1"/>
  </rowBreaks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J12"/>
  <sheetViews>
    <sheetView view="pageBreakPreview" zoomScaleNormal="100" zoomScaleSheetLayoutView="100" workbookViewId="0">
      <selection activeCell="D18" sqref="D18"/>
    </sheetView>
  </sheetViews>
  <sheetFormatPr defaultRowHeight="12.75"/>
  <cols>
    <col min="1" max="1" width="11.28515625" style="281" customWidth="1"/>
    <col min="2" max="2" width="54" style="121" customWidth="1"/>
    <col min="3" max="3" width="21.5703125" style="297" customWidth="1"/>
    <col min="4" max="4" width="2.28515625" style="121" customWidth="1"/>
    <col min="5" max="5" width="12" style="117" customWidth="1"/>
    <col min="6" max="6" width="9.140625" style="119"/>
    <col min="7" max="7" width="16.5703125" style="120" customWidth="1"/>
    <col min="8" max="256" width="9.140625" style="121"/>
    <col min="257" max="257" width="11.28515625" style="121" customWidth="1"/>
    <col min="258" max="258" width="54" style="121" customWidth="1"/>
    <col min="259" max="259" width="21.5703125" style="121" customWidth="1"/>
    <col min="260" max="260" width="2.28515625" style="121" customWidth="1"/>
    <col min="261" max="261" width="12" style="121" customWidth="1"/>
    <col min="262" max="262" width="9.140625" style="121"/>
    <col min="263" max="263" width="16.5703125" style="121" customWidth="1"/>
    <col min="264" max="512" width="9.140625" style="121"/>
    <col min="513" max="513" width="11.28515625" style="121" customWidth="1"/>
    <col min="514" max="514" width="54" style="121" customWidth="1"/>
    <col min="515" max="515" width="21.5703125" style="121" customWidth="1"/>
    <col min="516" max="516" width="2.28515625" style="121" customWidth="1"/>
    <col min="517" max="517" width="12" style="121" customWidth="1"/>
    <col min="518" max="518" width="9.140625" style="121"/>
    <col min="519" max="519" width="16.5703125" style="121" customWidth="1"/>
    <col min="520" max="768" width="9.140625" style="121"/>
    <col min="769" max="769" width="11.28515625" style="121" customWidth="1"/>
    <col min="770" max="770" width="54" style="121" customWidth="1"/>
    <col min="771" max="771" width="21.5703125" style="121" customWidth="1"/>
    <col min="772" max="772" width="2.28515625" style="121" customWidth="1"/>
    <col min="773" max="773" width="12" style="121" customWidth="1"/>
    <col min="774" max="774" width="9.140625" style="121"/>
    <col min="775" max="775" width="16.5703125" style="121" customWidth="1"/>
    <col min="776" max="1024" width="9.140625" style="121"/>
    <col min="1025" max="1025" width="11.28515625" style="121" customWidth="1"/>
    <col min="1026" max="1026" width="54" style="121" customWidth="1"/>
    <col min="1027" max="1027" width="21.5703125" style="121" customWidth="1"/>
    <col min="1028" max="1028" width="2.28515625" style="121" customWidth="1"/>
    <col min="1029" max="1029" width="12" style="121" customWidth="1"/>
    <col min="1030" max="1030" width="9.140625" style="121"/>
    <col min="1031" max="1031" width="16.5703125" style="121" customWidth="1"/>
    <col min="1032" max="1280" width="9.140625" style="121"/>
    <col min="1281" max="1281" width="11.28515625" style="121" customWidth="1"/>
    <col min="1282" max="1282" width="54" style="121" customWidth="1"/>
    <col min="1283" max="1283" width="21.5703125" style="121" customWidth="1"/>
    <col min="1284" max="1284" width="2.28515625" style="121" customWidth="1"/>
    <col min="1285" max="1285" width="12" style="121" customWidth="1"/>
    <col min="1286" max="1286" width="9.140625" style="121"/>
    <col min="1287" max="1287" width="16.5703125" style="121" customWidth="1"/>
    <col min="1288" max="1536" width="9.140625" style="121"/>
    <col min="1537" max="1537" width="11.28515625" style="121" customWidth="1"/>
    <col min="1538" max="1538" width="54" style="121" customWidth="1"/>
    <col min="1539" max="1539" width="21.5703125" style="121" customWidth="1"/>
    <col min="1540" max="1540" width="2.28515625" style="121" customWidth="1"/>
    <col min="1541" max="1541" width="12" style="121" customWidth="1"/>
    <col min="1542" max="1542" width="9.140625" style="121"/>
    <col min="1543" max="1543" width="16.5703125" style="121" customWidth="1"/>
    <col min="1544" max="1792" width="9.140625" style="121"/>
    <col min="1793" max="1793" width="11.28515625" style="121" customWidth="1"/>
    <col min="1794" max="1794" width="54" style="121" customWidth="1"/>
    <col min="1795" max="1795" width="21.5703125" style="121" customWidth="1"/>
    <col min="1796" max="1796" width="2.28515625" style="121" customWidth="1"/>
    <col min="1797" max="1797" width="12" style="121" customWidth="1"/>
    <col min="1798" max="1798" width="9.140625" style="121"/>
    <col min="1799" max="1799" width="16.5703125" style="121" customWidth="1"/>
    <col min="1800" max="2048" width="9.140625" style="121"/>
    <col min="2049" max="2049" width="11.28515625" style="121" customWidth="1"/>
    <col min="2050" max="2050" width="54" style="121" customWidth="1"/>
    <col min="2051" max="2051" width="21.5703125" style="121" customWidth="1"/>
    <col min="2052" max="2052" width="2.28515625" style="121" customWidth="1"/>
    <col min="2053" max="2053" width="12" style="121" customWidth="1"/>
    <col min="2054" max="2054" width="9.140625" style="121"/>
    <col min="2055" max="2055" width="16.5703125" style="121" customWidth="1"/>
    <col min="2056" max="2304" width="9.140625" style="121"/>
    <col min="2305" max="2305" width="11.28515625" style="121" customWidth="1"/>
    <col min="2306" max="2306" width="54" style="121" customWidth="1"/>
    <col min="2307" max="2307" width="21.5703125" style="121" customWidth="1"/>
    <col min="2308" max="2308" width="2.28515625" style="121" customWidth="1"/>
    <col min="2309" max="2309" width="12" style="121" customWidth="1"/>
    <col min="2310" max="2310" width="9.140625" style="121"/>
    <col min="2311" max="2311" width="16.5703125" style="121" customWidth="1"/>
    <col min="2312" max="2560" width="9.140625" style="121"/>
    <col min="2561" max="2561" width="11.28515625" style="121" customWidth="1"/>
    <col min="2562" max="2562" width="54" style="121" customWidth="1"/>
    <col min="2563" max="2563" width="21.5703125" style="121" customWidth="1"/>
    <col min="2564" max="2564" width="2.28515625" style="121" customWidth="1"/>
    <col min="2565" max="2565" width="12" style="121" customWidth="1"/>
    <col min="2566" max="2566" width="9.140625" style="121"/>
    <col min="2567" max="2567" width="16.5703125" style="121" customWidth="1"/>
    <col min="2568" max="2816" width="9.140625" style="121"/>
    <col min="2817" max="2817" width="11.28515625" style="121" customWidth="1"/>
    <col min="2818" max="2818" width="54" style="121" customWidth="1"/>
    <col min="2819" max="2819" width="21.5703125" style="121" customWidth="1"/>
    <col min="2820" max="2820" width="2.28515625" style="121" customWidth="1"/>
    <col min="2821" max="2821" width="12" style="121" customWidth="1"/>
    <col min="2822" max="2822" width="9.140625" style="121"/>
    <col min="2823" max="2823" width="16.5703125" style="121" customWidth="1"/>
    <col min="2824" max="3072" width="9.140625" style="121"/>
    <col min="3073" max="3073" width="11.28515625" style="121" customWidth="1"/>
    <col min="3074" max="3074" width="54" style="121" customWidth="1"/>
    <col min="3075" max="3075" width="21.5703125" style="121" customWidth="1"/>
    <col min="3076" max="3076" width="2.28515625" style="121" customWidth="1"/>
    <col min="3077" max="3077" width="12" style="121" customWidth="1"/>
    <col min="3078" max="3078" width="9.140625" style="121"/>
    <col min="3079" max="3079" width="16.5703125" style="121" customWidth="1"/>
    <col min="3080" max="3328" width="9.140625" style="121"/>
    <col min="3329" max="3329" width="11.28515625" style="121" customWidth="1"/>
    <col min="3330" max="3330" width="54" style="121" customWidth="1"/>
    <col min="3331" max="3331" width="21.5703125" style="121" customWidth="1"/>
    <col min="3332" max="3332" width="2.28515625" style="121" customWidth="1"/>
    <col min="3333" max="3333" width="12" style="121" customWidth="1"/>
    <col min="3334" max="3334" width="9.140625" style="121"/>
    <col min="3335" max="3335" width="16.5703125" style="121" customWidth="1"/>
    <col min="3336" max="3584" width="9.140625" style="121"/>
    <col min="3585" max="3585" width="11.28515625" style="121" customWidth="1"/>
    <col min="3586" max="3586" width="54" style="121" customWidth="1"/>
    <col min="3587" max="3587" width="21.5703125" style="121" customWidth="1"/>
    <col min="3588" max="3588" width="2.28515625" style="121" customWidth="1"/>
    <col min="3589" max="3589" width="12" style="121" customWidth="1"/>
    <col min="3590" max="3590" width="9.140625" style="121"/>
    <col min="3591" max="3591" width="16.5703125" style="121" customWidth="1"/>
    <col min="3592" max="3840" width="9.140625" style="121"/>
    <col min="3841" max="3841" width="11.28515625" style="121" customWidth="1"/>
    <col min="3842" max="3842" width="54" style="121" customWidth="1"/>
    <col min="3843" max="3843" width="21.5703125" style="121" customWidth="1"/>
    <col min="3844" max="3844" width="2.28515625" style="121" customWidth="1"/>
    <col min="3845" max="3845" width="12" style="121" customWidth="1"/>
    <col min="3846" max="3846" width="9.140625" style="121"/>
    <col min="3847" max="3847" width="16.5703125" style="121" customWidth="1"/>
    <col min="3848" max="4096" width="9.140625" style="121"/>
    <col min="4097" max="4097" width="11.28515625" style="121" customWidth="1"/>
    <col min="4098" max="4098" width="54" style="121" customWidth="1"/>
    <col min="4099" max="4099" width="21.5703125" style="121" customWidth="1"/>
    <col min="4100" max="4100" width="2.28515625" style="121" customWidth="1"/>
    <col min="4101" max="4101" width="12" style="121" customWidth="1"/>
    <col min="4102" max="4102" width="9.140625" style="121"/>
    <col min="4103" max="4103" width="16.5703125" style="121" customWidth="1"/>
    <col min="4104" max="4352" width="9.140625" style="121"/>
    <col min="4353" max="4353" width="11.28515625" style="121" customWidth="1"/>
    <col min="4354" max="4354" width="54" style="121" customWidth="1"/>
    <col min="4355" max="4355" width="21.5703125" style="121" customWidth="1"/>
    <col min="4356" max="4356" width="2.28515625" style="121" customWidth="1"/>
    <col min="4357" max="4357" width="12" style="121" customWidth="1"/>
    <col min="4358" max="4358" width="9.140625" style="121"/>
    <col min="4359" max="4359" width="16.5703125" style="121" customWidth="1"/>
    <col min="4360" max="4608" width="9.140625" style="121"/>
    <col min="4609" max="4609" width="11.28515625" style="121" customWidth="1"/>
    <col min="4610" max="4610" width="54" style="121" customWidth="1"/>
    <col min="4611" max="4611" width="21.5703125" style="121" customWidth="1"/>
    <col min="4612" max="4612" width="2.28515625" style="121" customWidth="1"/>
    <col min="4613" max="4613" width="12" style="121" customWidth="1"/>
    <col min="4614" max="4614" width="9.140625" style="121"/>
    <col min="4615" max="4615" width="16.5703125" style="121" customWidth="1"/>
    <col min="4616" max="4864" width="9.140625" style="121"/>
    <col min="4865" max="4865" width="11.28515625" style="121" customWidth="1"/>
    <col min="4866" max="4866" width="54" style="121" customWidth="1"/>
    <col min="4867" max="4867" width="21.5703125" style="121" customWidth="1"/>
    <col min="4868" max="4868" width="2.28515625" style="121" customWidth="1"/>
    <col min="4869" max="4869" width="12" style="121" customWidth="1"/>
    <col min="4870" max="4870" width="9.140625" style="121"/>
    <col min="4871" max="4871" width="16.5703125" style="121" customWidth="1"/>
    <col min="4872" max="5120" width="9.140625" style="121"/>
    <col min="5121" max="5121" width="11.28515625" style="121" customWidth="1"/>
    <col min="5122" max="5122" width="54" style="121" customWidth="1"/>
    <col min="5123" max="5123" width="21.5703125" style="121" customWidth="1"/>
    <col min="5124" max="5124" width="2.28515625" style="121" customWidth="1"/>
    <col min="5125" max="5125" width="12" style="121" customWidth="1"/>
    <col min="5126" max="5126" width="9.140625" style="121"/>
    <col min="5127" max="5127" width="16.5703125" style="121" customWidth="1"/>
    <col min="5128" max="5376" width="9.140625" style="121"/>
    <col min="5377" max="5377" width="11.28515625" style="121" customWidth="1"/>
    <col min="5378" max="5378" width="54" style="121" customWidth="1"/>
    <col min="5379" max="5379" width="21.5703125" style="121" customWidth="1"/>
    <col min="5380" max="5380" width="2.28515625" style="121" customWidth="1"/>
    <col min="5381" max="5381" width="12" style="121" customWidth="1"/>
    <col min="5382" max="5382" width="9.140625" style="121"/>
    <col min="5383" max="5383" width="16.5703125" style="121" customWidth="1"/>
    <col min="5384" max="5632" width="9.140625" style="121"/>
    <col min="5633" max="5633" width="11.28515625" style="121" customWidth="1"/>
    <col min="5634" max="5634" width="54" style="121" customWidth="1"/>
    <col min="5635" max="5635" width="21.5703125" style="121" customWidth="1"/>
    <col min="5636" max="5636" width="2.28515625" style="121" customWidth="1"/>
    <col min="5637" max="5637" width="12" style="121" customWidth="1"/>
    <col min="5638" max="5638" width="9.140625" style="121"/>
    <col min="5639" max="5639" width="16.5703125" style="121" customWidth="1"/>
    <col min="5640" max="5888" width="9.140625" style="121"/>
    <col min="5889" max="5889" width="11.28515625" style="121" customWidth="1"/>
    <col min="5890" max="5890" width="54" style="121" customWidth="1"/>
    <col min="5891" max="5891" width="21.5703125" style="121" customWidth="1"/>
    <col min="5892" max="5892" width="2.28515625" style="121" customWidth="1"/>
    <col min="5893" max="5893" width="12" style="121" customWidth="1"/>
    <col min="5894" max="5894" width="9.140625" style="121"/>
    <col min="5895" max="5895" width="16.5703125" style="121" customWidth="1"/>
    <col min="5896" max="6144" width="9.140625" style="121"/>
    <col min="6145" max="6145" width="11.28515625" style="121" customWidth="1"/>
    <col min="6146" max="6146" width="54" style="121" customWidth="1"/>
    <col min="6147" max="6147" width="21.5703125" style="121" customWidth="1"/>
    <col min="6148" max="6148" width="2.28515625" style="121" customWidth="1"/>
    <col min="6149" max="6149" width="12" style="121" customWidth="1"/>
    <col min="6150" max="6150" width="9.140625" style="121"/>
    <col min="6151" max="6151" width="16.5703125" style="121" customWidth="1"/>
    <col min="6152" max="6400" width="9.140625" style="121"/>
    <col min="6401" max="6401" width="11.28515625" style="121" customWidth="1"/>
    <col min="6402" max="6402" width="54" style="121" customWidth="1"/>
    <col min="6403" max="6403" width="21.5703125" style="121" customWidth="1"/>
    <col min="6404" max="6404" width="2.28515625" style="121" customWidth="1"/>
    <col min="6405" max="6405" width="12" style="121" customWidth="1"/>
    <col min="6406" max="6406" width="9.140625" style="121"/>
    <col min="6407" max="6407" width="16.5703125" style="121" customWidth="1"/>
    <col min="6408" max="6656" width="9.140625" style="121"/>
    <col min="6657" max="6657" width="11.28515625" style="121" customWidth="1"/>
    <col min="6658" max="6658" width="54" style="121" customWidth="1"/>
    <col min="6659" max="6659" width="21.5703125" style="121" customWidth="1"/>
    <col min="6660" max="6660" width="2.28515625" style="121" customWidth="1"/>
    <col min="6661" max="6661" width="12" style="121" customWidth="1"/>
    <col min="6662" max="6662" width="9.140625" style="121"/>
    <col min="6663" max="6663" width="16.5703125" style="121" customWidth="1"/>
    <col min="6664" max="6912" width="9.140625" style="121"/>
    <col min="6913" max="6913" width="11.28515625" style="121" customWidth="1"/>
    <col min="6914" max="6914" width="54" style="121" customWidth="1"/>
    <col min="6915" max="6915" width="21.5703125" style="121" customWidth="1"/>
    <col min="6916" max="6916" width="2.28515625" style="121" customWidth="1"/>
    <col min="6917" max="6917" width="12" style="121" customWidth="1"/>
    <col min="6918" max="6918" width="9.140625" style="121"/>
    <col min="6919" max="6919" width="16.5703125" style="121" customWidth="1"/>
    <col min="6920" max="7168" width="9.140625" style="121"/>
    <col min="7169" max="7169" width="11.28515625" style="121" customWidth="1"/>
    <col min="7170" max="7170" width="54" style="121" customWidth="1"/>
    <col min="7171" max="7171" width="21.5703125" style="121" customWidth="1"/>
    <col min="7172" max="7172" width="2.28515625" style="121" customWidth="1"/>
    <col min="7173" max="7173" width="12" style="121" customWidth="1"/>
    <col min="7174" max="7174" width="9.140625" style="121"/>
    <col min="7175" max="7175" width="16.5703125" style="121" customWidth="1"/>
    <col min="7176" max="7424" width="9.140625" style="121"/>
    <col min="7425" max="7425" width="11.28515625" style="121" customWidth="1"/>
    <col min="7426" max="7426" width="54" style="121" customWidth="1"/>
    <col min="7427" max="7427" width="21.5703125" style="121" customWidth="1"/>
    <col min="7428" max="7428" width="2.28515625" style="121" customWidth="1"/>
    <col min="7429" max="7429" width="12" style="121" customWidth="1"/>
    <col min="7430" max="7430" width="9.140625" style="121"/>
    <col min="7431" max="7431" width="16.5703125" style="121" customWidth="1"/>
    <col min="7432" max="7680" width="9.140625" style="121"/>
    <col min="7681" max="7681" width="11.28515625" style="121" customWidth="1"/>
    <col min="7682" max="7682" width="54" style="121" customWidth="1"/>
    <col min="7683" max="7683" width="21.5703125" style="121" customWidth="1"/>
    <col min="7684" max="7684" width="2.28515625" style="121" customWidth="1"/>
    <col min="7685" max="7685" width="12" style="121" customWidth="1"/>
    <col min="7686" max="7686" width="9.140625" style="121"/>
    <col min="7687" max="7687" width="16.5703125" style="121" customWidth="1"/>
    <col min="7688" max="7936" width="9.140625" style="121"/>
    <col min="7937" max="7937" width="11.28515625" style="121" customWidth="1"/>
    <col min="7938" max="7938" width="54" style="121" customWidth="1"/>
    <col min="7939" max="7939" width="21.5703125" style="121" customWidth="1"/>
    <col min="7940" max="7940" width="2.28515625" style="121" customWidth="1"/>
    <col min="7941" max="7941" width="12" style="121" customWidth="1"/>
    <col min="7942" max="7942" width="9.140625" style="121"/>
    <col min="7943" max="7943" width="16.5703125" style="121" customWidth="1"/>
    <col min="7944" max="8192" width="9.140625" style="121"/>
    <col min="8193" max="8193" width="11.28515625" style="121" customWidth="1"/>
    <col min="8194" max="8194" width="54" style="121" customWidth="1"/>
    <col min="8195" max="8195" width="21.5703125" style="121" customWidth="1"/>
    <col min="8196" max="8196" width="2.28515625" style="121" customWidth="1"/>
    <col min="8197" max="8197" width="12" style="121" customWidth="1"/>
    <col min="8198" max="8198" width="9.140625" style="121"/>
    <col min="8199" max="8199" width="16.5703125" style="121" customWidth="1"/>
    <col min="8200" max="8448" width="9.140625" style="121"/>
    <col min="8449" max="8449" width="11.28515625" style="121" customWidth="1"/>
    <col min="8450" max="8450" width="54" style="121" customWidth="1"/>
    <col min="8451" max="8451" width="21.5703125" style="121" customWidth="1"/>
    <col min="8452" max="8452" width="2.28515625" style="121" customWidth="1"/>
    <col min="8453" max="8453" width="12" style="121" customWidth="1"/>
    <col min="8454" max="8454" width="9.140625" style="121"/>
    <col min="8455" max="8455" width="16.5703125" style="121" customWidth="1"/>
    <col min="8456" max="8704" width="9.140625" style="121"/>
    <col min="8705" max="8705" width="11.28515625" style="121" customWidth="1"/>
    <col min="8706" max="8706" width="54" style="121" customWidth="1"/>
    <col min="8707" max="8707" width="21.5703125" style="121" customWidth="1"/>
    <col min="8708" max="8708" width="2.28515625" style="121" customWidth="1"/>
    <col min="8709" max="8709" width="12" style="121" customWidth="1"/>
    <col min="8710" max="8710" width="9.140625" style="121"/>
    <col min="8711" max="8711" width="16.5703125" style="121" customWidth="1"/>
    <col min="8712" max="8960" width="9.140625" style="121"/>
    <col min="8961" max="8961" width="11.28515625" style="121" customWidth="1"/>
    <col min="8962" max="8962" width="54" style="121" customWidth="1"/>
    <col min="8963" max="8963" width="21.5703125" style="121" customWidth="1"/>
    <col min="8964" max="8964" width="2.28515625" style="121" customWidth="1"/>
    <col min="8965" max="8965" width="12" style="121" customWidth="1"/>
    <col min="8966" max="8966" width="9.140625" style="121"/>
    <col min="8967" max="8967" width="16.5703125" style="121" customWidth="1"/>
    <col min="8968" max="9216" width="9.140625" style="121"/>
    <col min="9217" max="9217" width="11.28515625" style="121" customWidth="1"/>
    <col min="9218" max="9218" width="54" style="121" customWidth="1"/>
    <col min="9219" max="9219" width="21.5703125" style="121" customWidth="1"/>
    <col min="9220" max="9220" width="2.28515625" style="121" customWidth="1"/>
    <col min="9221" max="9221" width="12" style="121" customWidth="1"/>
    <col min="9222" max="9222" width="9.140625" style="121"/>
    <col min="9223" max="9223" width="16.5703125" style="121" customWidth="1"/>
    <col min="9224" max="9472" width="9.140625" style="121"/>
    <col min="9473" max="9473" width="11.28515625" style="121" customWidth="1"/>
    <col min="9474" max="9474" width="54" style="121" customWidth="1"/>
    <col min="9475" max="9475" width="21.5703125" style="121" customWidth="1"/>
    <col min="9476" max="9476" width="2.28515625" style="121" customWidth="1"/>
    <col min="9477" max="9477" width="12" style="121" customWidth="1"/>
    <col min="9478" max="9478" width="9.140625" style="121"/>
    <col min="9479" max="9479" width="16.5703125" style="121" customWidth="1"/>
    <col min="9480" max="9728" width="9.140625" style="121"/>
    <col min="9729" max="9729" width="11.28515625" style="121" customWidth="1"/>
    <col min="9730" max="9730" width="54" style="121" customWidth="1"/>
    <col min="9731" max="9731" width="21.5703125" style="121" customWidth="1"/>
    <col min="9732" max="9732" width="2.28515625" style="121" customWidth="1"/>
    <col min="9733" max="9733" width="12" style="121" customWidth="1"/>
    <col min="9734" max="9734" width="9.140625" style="121"/>
    <col min="9735" max="9735" width="16.5703125" style="121" customWidth="1"/>
    <col min="9736" max="9984" width="9.140625" style="121"/>
    <col min="9985" max="9985" width="11.28515625" style="121" customWidth="1"/>
    <col min="9986" max="9986" width="54" style="121" customWidth="1"/>
    <col min="9987" max="9987" width="21.5703125" style="121" customWidth="1"/>
    <col min="9988" max="9988" width="2.28515625" style="121" customWidth="1"/>
    <col min="9989" max="9989" width="12" style="121" customWidth="1"/>
    <col min="9990" max="9990" width="9.140625" style="121"/>
    <col min="9991" max="9991" width="16.5703125" style="121" customWidth="1"/>
    <col min="9992" max="10240" width="9.140625" style="121"/>
    <col min="10241" max="10241" width="11.28515625" style="121" customWidth="1"/>
    <col min="10242" max="10242" width="54" style="121" customWidth="1"/>
    <col min="10243" max="10243" width="21.5703125" style="121" customWidth="1"/>
    <col min="10244" max="10244" width="2.28515625" style="121" customWidth="1"/>
    <col min="10245" max="10245" width="12" style="121" customWidth="1"/>
    <col min="10246" max="10246" width="9.140625" style="121"/>
    <col min="10247" max="10247" width="16.5703125" style="121" customWidth="1"/>
    <col min="10248" max="10496" width="9.140625" style="121"/>
    <col min="10497" max="10497" width="11.28515625" style="121" customWidth="1"/>
    <col min="10498" max="10498" width="54" style="121" customWidth="1"/>
    <col min="10499" max="10499" width="21.5703125" style="121" customWidth="1"/>
    <col min="10500" max="10500" width="2.28515625" style="121" customWidth="1"/>
    <col min="10501" max="10501" width="12" style="121" customWidth="1"/>
    <col min="10502" max="10502" width="9.140625" style="121"/>
    <col min="10503" max="10503" width="16.5703125" style="121" customWidth="1"/>
    <col min="10504" max="10752" width="9.140625" style="121"/>
    <col min="10753" max="10753" width="11.28515625" style="121" customWidth="1"/>
    <col min="10754" max="10754" width="54" style="121" customWidth="1"/>
    <col min="10755" max="10755" width="21.5703125" style="121" customWidth="1"/>
    <col min="10756" max="10756" width="2.28515625" style="121" customWidth="1"/>
    <col min="10757" max="10757" width="12" style="121" customWidth="1"/>
    <col min="10758" max="10758" width="9.140625" style="121"/>
    <col min="10759" max="10759" width="16.5703125" style="121" customWidth="1"/>
    <col min="10760" max="11008" width="9.140625" style="121"/>
    <col min="11009" max="11009" width="11.28515625" style="121" customWidth="1"/>
    <col min="11010" max="11010" width="54" style="121" customWidth="1"/>
    <col min="11011" max="11011" width="21.5703125" style="121" customWidth="1"/>
    <col min="11012" max="11012" width="2.28515625" style="121" customWidth="1"/>
    <col min="11013" max="11013" width="12" style="121" customWidth="1"/>
    <col min="11014" max="11014" width="9.140625" style="121"/>
    <col min="11015" max="11015" width="16.5703125" style="121" customWidth="1"/>
    <col min="11016" max="11264" width="9.140625" style="121"/>
    <col min="11265" max="11265" width="11.28515625" style="121" customWidth="1"/>
    <col min="11266" max="11266" width="54" style="121" customWidth="1"/>
    <col min="11267" max="11267" width="21.5703125" style="121" customWidth="1"/>
    <col min="11268" max="11268" width="2.28515625" style="121" customWidth="1"/>
    <col min="11269" max="11269" width="12" style="121" customWidth="1"/>
    <col min="11270" max="11270" width="9.140625" style="121"/>
    <col min="11271" max="11271" width="16.5703125" style="121" customWidth="1"/>
    <col min="11272" max="11520" width="9.140625" style="121"/>
    <col min="11521" max="11521" width="11.28515625" style="121" customWidth="1"/>
    <col min="11522" max="11522" width="54" style="121" customWidth="1"/>
    <col min="11523" max="11523" width="21.5703125" style="121" customWidth="1"/>
    <col min="11524" max="11524" width="2.28515625" style="121" customWidth="1"/>
    <col min="11525" max="11525" width="12" style="121" customWidth="1"/>
    <col min="11526" max="11526" width="9.140625" style="121"/>
    <col min="11527" max="11527" width="16.5703125" style="121" customWidth="1"/>
    <col min="11528" max="11776" width="9.140625" style="121"/>
    <col min="11777" max="11777" width="11.28515625" style="121" customWidth="1"/>
    <col min="11778" max="11778" width="54" style="121" customWidth="1"/>
    <col min="11779" max="11779" width="21.5703125" style="121" customWidth="1"/>
    <col min="11780" max="11780" width="2.28515625" style="121" customWidth="1"/>
    <col min="11781" max="11781" width="12" style="121" customWidth="1"/>
    <col min="11782" max="11782" width="9.140625" style="121"/>
    <col min="11783" max="11783" width="16.5703125" style="121" customWidth="1"/>
    <col min="11784" max="12032" width="9.140625" style="121"/>
    <col min="12033" max="12033" width="11.28515625" style="121" customWidth="1"/>
    <col min="12034" max="12034" width="54" style="121" customWidth="1"/>
    <col min="12035" max="12035" width="21.5703125" style="121" customWidth="1"/>
    <col min="12036" max="12036" width="2.28515625" style="121" customWidth="1"/>
    <col min="12037" max="12037" width="12" style="121" customWidth="1"/>
    <col min="12038" max="12038" width="9.140625" style="121"/>
    <col min="12039" max="12039" width="16.5703125" style="121" customWidth="1"/>
    <col min="12040" max="12288" width="9.140625" style="121"/>
    <col min="12289" max="12289" width="11.28515625" style="121" customWidth="1"/>
    <col min="12290" max="12290" width="54" style="121" customWidth="1"/>
    <col min="12291" max="12291" width="21.5703125" style="121" customWidth="1"/>
    <col min="12292" max="12292" width="2.28515625" style="121" customWidth="1"/>
    <col min="12293" max="12293" width="12" style="121" customWidth="1"/>
    <col min="12294" max="12294" width="9.140625" style="121"/>
    <col min="12295" max="12295" width="16.5703125" style="121" customWidth="1"/>
    <col min="12296" max="12544" width="9.140625" style="121"/>
    <col min="12545" max="12545" width="11.28515625" style="121" customWidth="1"/>
    <col min="12546" max="12546" width="54" style="121" customWidth="1"/>
    <col min="12547" max="12547" width="21.5703125" style="121" customWidth="1"/>
    <col min="12548" max="12548" width="2.28515625" style="121" customWidth="1"/>
    <col min="12549" max="12549" width="12" style="121" customWidth="1"/>
    <col min="12550" max="12550" width="9.140625" style="121"/>
    <col min="12551" max="12551" width="16.5703125" style="121" customWidth="1"/>
    <col min="12552" max="12800" width="9.140625" style="121"/>
    <col min="12801" max="12801" width="11.28515625" style="121" customWidth="1"/>
    <col min="12802" max="12802" width="54" style="121" customWidth="1"/>
    <col min="12803" max="12803" width="21.5703125" style="121" customWidth="1"/>
    <col min="12804" max="12804" width="2.28515625" style="121" customWidth="1"/>
    <col min="12805" max="12805" width="12" style="121" customWidth="1"/>
    <col min="12806" max="12806" width="9.140625" style="121"/>
    <col min="12807" max="12807" width="16.5703125" style="121" customWidth="1"/>
    <col min="12808" max="13056" width="9.140625" style="121"/>
    <col min="13057" max="13057" width="11.28515625" style="121" customWidth="1"/>
    <col min="13058" max="13058" width="54" style="121" customWidth="1"/>
    <col min="13059" max="13059" width="21.5703125" style="121" customWidth="1"/>
    <col min="13060" max="13060" width="2.28515625" style="121" customWidth="1"/>
    <col min="13061" max="13061" width="12" style="121" customWidth="1"/>
    <col min="13062" max="13062" width="9.140625" style="121"/>
    <col min="13063" max="13063" width="16.5703125" style="121" customWidth="1"/>
    <col min="13064" max="13312" width="9.140625" style="121"/>
    <col min="13313" max="13313" width="11.28515625" style="121" customWidth="1"/>
    <col min="13314" max="13314" width="54" style="121" customWidth="1"/>
    <col min="13315" max="13315" width="21.5703125" style="121" customWidth="1"/>
    <col min="13316" max="13316" width="2.28515625" style="121" customWidth="1"/>
    <col min="13317" max="13317" width="12" style="121" customWidth="1"/>
    <col min="13318" max="13318" width="9.140625" style="121"/>
    <col min="13319" max="13319" width="16.5703125" style="121" customWidth="1"/>
    <col min="13320" max="13568" width="9.140625" style="121"/>
    <col min="13569" max="13569" width="11.28515625" style="121" customWidth="1"/>
    <col min="13570" max="13570" width="54" style="121" customWidth="1"/>
    <col min="13571" max="13571" width="21.5703125" style="121" customWidth="1"/>
    <col min="13572" max="13572" width="2.28515625" style="121" customWidth="1"/>
    <col min="13573" max="13573" width="12" style="121" customWidth="1"/>
    <col min="13574" max="13574" width="9.140625" style="121"/>
    <col min="13575" max="13575" width="16.5703125" style="121" customWidth="1"/>
    <col min="13576" max="13824" width="9.140625" style="121"/>
    <col min="13825" max="13825" width="11.28515625" style="121" customWidth="1"/>
    <col min="13826" max="13826" width="54" style="121" customWidth="1"/>
    <col min="13827" max="13827" width="21.5703125" style="121" customWidth="1"/>
    <col min="13828" max="13828" width="2.28515625" style="121" customWidth="1"/>
    <col min="13829" max="13829" width="12" style="121" customWidth="1"/>
    <col min="13830" max="13830" width="9.140625" style="121"/>
    <col min="13831" max="13831" width="16.5703125" style="121" customWidth="1"/>
    <col min="13832" max="14080" width="9.140625" style="121"/>
    <col min="14081" max="14081" width="11.28515625" style="121" customWidth="1"/>
    <col min="14082" max="14082" width="54" style="121" customWidth="1"/>
    <col min="14083" max="14083" width="21.5703125" style="121" customWidth="1"/>
    <col min="14084" max="14084" width="2.28515625" style="121" customWidth="1"/>
    <col min="14085" max="14085" width="12" style="121" customWidth="1"/>
    <col min="14086" max="14086" width="9.140625" style="121"/>
    <col min="14087" max="14087" width="16.5703125" style="121" customWidth="1"/>
    <col min="14088" max="14336" width="9.140625" style="121"/>
    <col min="14337" max="14337" width="11.28515625" style="121" customWidth="1"/>
    <col min="14338" max="14338" width="54" style="121" customWidth="1"/>
    <col min="14339" max="14339" width="21.5703125" style="121" customWidth="1"/>
    <col min="14340" max="14340" width="2.28515625" style="121" customWidth="1"/>
    <col min="14341" max="14341" width="12" style="121" customWidth="1"/>
    <col min="14342" max="14342" width="9.140625" style="121"/>
    <col min="14343" max="14343" width="16.5703125" style="121" customWidth="1"/>
    <col min="14344" max="14592" width="9.140625" style="121"/>
    <col min="14593" max="14593" width="11.28515625" style="121" customWidth="1"/>
    <col min="14594" max="14594" width="54" style="121" customWidth="1"/>
    <col min="14595" max="14595" width="21.5703125" style="121" customWidth="1"/>
    <col min="14596" max="14596" width="2.28515625" style="121" customWidth="1"/>
    <col min="14597" max="14597" width="12" style="121" customWidth="1"/>
    <col min="14598" max="14598" width="9.140625" style="121"/>
    <col min="14599" max="14599" width="16.5703125" style="121" customWidth="1"/>
    <col min="14600" max="14848" width="9.140625" style="121"/>
    <col min="14849" max="14849" width="11.28515625" style="121" customWidth="1"/>
    <col min="14850" max="14850" width="54" style="121" customWidth="1"/>
    <col min="14851" max="14851" width="21.5703125" style="121" customWidth="1"/>
    <col min="14852" max="14852" width="2.28515625" style="121" customWidth="1"/>
    <col min="14853" max="14853" width="12" style="121" customWidth="1"/>
    <col min="14854" max="14854" width="9.140625" style="121"/>
    <col min="14855" max="14855" width="16.5703125" style="121" customWidth="1"/>
    <col min="14856" max="15104" width="9.140625" style="121"/>
    <col min="15105" max="15105" width="11.28515625" style="121" customWidth="1"/>
    <col min="15106" max="15106" width="54" style="121" customWidth="1"/>
    <col min="15107" max="15107" width="21.5703125" style="121" customWidth="1"/>
    <col min="15108" max="15108" width="2.28515625" style="121" customWidth="1"/>
    <col min="15109" max="15109" width="12" style="121" customWidth="1"/>
    <col min="15110" max="15110" width="9.140625" style="121"/>
    <col min="15111" max="15111" width="16.5703125" style="121" customWidth="1"/>
    <col min="15112" max="15360" width="9.140625" style="121"/>
    <col min="15361" max="15361" width="11.28515625" style="121" customWidth="1"/>
    <col min="15362" max="15362" width="54" style="121" customWidth="1"/>
    <col min="15363" max="15363" width="21.5703125" style="121" customWidth="1"/>
    <col min="15364" max="15364" width="2.28515625" style="121" customWidth="1"/>
    <col min="15365" max="15365" width="12" style="121" customWidth="1"/>
    <col min="15366" max="15366" width="9.140625" style="121"/>
    <col min="15367" max="15367" width="16.5703125" style="121" customWidth="1"/>
    <col min="15368" max="15616" width="9.140625" style="121"/>
    <col min="15617" max="15617" width="11.28515625" style="121" customWidth="1"/>
    <col min="15618" max="15618" width="54" style="121" customWidth="1"/>
    <col min="15619" max="15619" width="21.5703125" style="121" customWidth="1"/>
    <col min="15620" max="15620" width="2.28515625" style="121" customWidth="1"/>
    <col min="15621" max="15621" width="12" style="121" customWidth="1"/>
    <col min="15622" max="15622" width="9.140625" style="121"/>
    <col min="15623" max="15623" width="16.5703125" style="121" customWidth="1"/>
    <col min="15624" max="15872" width="9.140625" style="121"/>
    <col min="15873" max="15873" width="11.28515625" style="121" customWidth="1"/>
    <col min="15874" max="15874" width="54" style="121" customWidth="1"/>
    <col min="15875" max="15875" width="21.5703125" style="121" customWidth="1"/>
    <col min="15876" max="15876" width="2.28515625" style="121" customWidth="1"/>
    <col min="15877" max="15877" width="12" style="121" customWidth="1"/>
    <col min="15878" max="15878" width="9.140625" style="121"/>
    <col min="15879" max="15879" width="16.5703125" style="121" customWidth="1"/>
    <col min="15880" max="16128" width="9.140625" style="121"/>
    <col min="16129" max="16129" width="11.28515625" style="121" customWidth="1"/>
    <col min="16130" max="16130" width="54" style="121" customWidth="1"/>
    <col min="16131" max="16131" width="21.5703125" style="121" customWidth="1"/>
    <col min="16132" max="16132" width="2.28515625" style="121" customWidth="1"/>
    <col min="16133" max="16133" width="12" style="121" customWidth="1"/>
    <col min="16134" max="16134" width="9.140625" style="121"/>
    <col min="16135" max="16135" width="16.5703125" style="121" customWidth="1"/>
    <col min="16136" max="16384" width="9.140625" style="121"/>
  </cols>
  <sheetData>
    <row r="1" spans="1:10" ht="57" customHeight="1">
      <c r="A1" s="298" t="s">
        <v>88</v>
      </c>
      <c r="B1" s="298"/>
      <c r="C1" s="298"/>
      <c r="D1" s="287"/>
      <c r="E1" s="287"/>
      <c r="F1" s="287"/>
      <c r="G1" s="288"/>
      <c r="H1" s="117"/>
      <c r="I1" s="119"/>
      <c r="J1" s="120"/>
    </row>
    <row r="2" spans="1:10" ht="25.5" customHeight="1">
      <c r="A2" s="289"/>
      <c r="C2" s="290"/>
      <c r="D2" s="288"/>
    </row>
    <row r="3" spans="1:10" s="164" customFormat="1" ht="27" customHeight="1">
      <c r="A3" s="291" t="s">
        <v>89</v>
      </c>
      <c r="B3" s="291" t="s">
        <v>7</v>
      </c>
      <c r="C3" s="292"/>
      <c r="E3" s="163"/>
      <c r="G3" s="163"/>
    </row>
    <row r="4" spans="1:10">
      <c r="A4" s="293"/>
      <c r="B4" s="294"/>
      <c r="C4" s="295"/>
      <c r="D4" s="288"/>
    </row>
    <row r="5" spans="1:10">
      <c r="A5" s="293" t="s">
        <v>0</v>
      </c>
      <c r="B5" s="294" t="s">
        <v>90</v>
      </c>
      <c r="C5" s="295" t="s">
        <v>94</v>
      </c>
      <c r="D5" s="288"/>
    </row>
    <row r="6" spans="1:10">
      <c r="A6" s="293" t="s">
        <v>5</v>
      </c>
      <c r="B6" s="294" t="s">
        <v>91</v>
      </c>
      <c r="C6" s="295" t="s">
        <v>94</v>
      </c>
      <c r="D6" s="288"/>
    </row>
    <row r="7" spans="1:10">
      <c r="A7" s="293"/>
      <c r="B7" s="294"/>
      <c r="C7" s="295"/>
      <c r="D7" s="288"/>
    </row>
    <row r="8" spans="1:10" s="229" customFormat="1">
      <c r="A8" s="296"/>
      <c r="B8" s="264" t="s">
        <v>6</v>
      </c>
      <c r="C8" s="228" t="s">
        <v>94</v>
      </c>
      <c r="F8" s="228"/>
    </row>
    <row r="9" spans="1:10" s="275" customFormat="1" ht="15.75"/>
    <row r="10" spans="1:10" s="229" customFormat="1">
      <c r="A10" s="296"/>
      <c r="B10" s="264" t="s">
        <v>92</v>
      </c>
      <c r="C10" s="228" t="e">
        <f>C8*0.25</f>
        <v>#VALUE!</v>
      </c>
      <c r="F10" s="228"/>
    </row>
    <row r="11" spans="1:10" s="275" customFormat="1" ht="15.75"/>
    <row r="12" spans="1:10" s="229" customFormat="1">
      <c r="A12" s="296"/>
      <c r="B12" s="264" t="s">
        <v>93</v>
      </c>
      <c r="C12" s="228" t="e">
        <f>C8+C10</f>
        <v>#VALUE!</v>
      </c>
      <c r="F12" s="228"/>
    </row>
  </sheetData>
  <mergeCells count="1">
    <mergeCell ref="A1:C1"/>
  </mergeCells>
  <printOptions horizontalCentered="1" gridLines="1" gridLinesSet="0"/>
  <pageMargins left="0.59055118110236227" right="0" top="0.39370078740157483" bottom="0.39370078740157483" header="0.39370078740157483" footer="0"/>
  <pageSetup paperSize="9" orientation="portrait" r:id="rId1"/>
  <headerFooter alignWithMargins="0"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1]!SkiniRed_Trosk">
                <anchor moveWithCells="1" siz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1</xdr:col>
                    <xdr:colOff>2790825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 macro="[1]!VratiRed_Trosk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1428750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Line="0" autoPict="0" macro="[1]!SkiniRed_Trosk">
                <anchor moveWithCells="1" siz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1</xdr:col>
                    <xdr:colOff>2790825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Button 4">
              <controlPr defaultSize="0" print="0" autoFill="0" autoLine="0" autoPict="0" macro="[1]!VratiRed_Trosk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1428750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Button 5">
              <controlPr defaultSize="0" print="0" autoFill="0" autoLine="0" autoPict="0" macro="[1]!SkiniRed_Trosk">
                <anchor moveWithCells="1" sizeWithCells="1">
                  <from>
                    <xdr:col>0</xdr:col>
                    <xdr:colOff>9525</xdr:colOff>
                    <xdr:row>0</xdr:row>
                    <xdr:rowOff>0</xdr:rowOff>
                  </from>
                  <to>
                    <xdr:col>1</xdr:col>
                    <xdr:colOff>2790825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Button 6">
              <controlPr defaultSize="0" print="0" autoFill="0" autoLine="0" autoPict="0" macro="[1]!VratiRed_Trosk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2</xdr:col>
                    <xdr:colOff>1428750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Građevinsko-obrtnički</vt:lpstr>
      <vt:lpstr>Elektrotehnički </vt:lpstr>
      <vt:lpstr>rekapitulacija</vt:lpstr>
      <vt:lpstr>'Građevinsko-obrtnički'!Print_Area</vt:lpstr>
      <vt:lpstr>rekapitulacija!Print_Area</vt:lpstr>
      <vt:lpstr>'Građevinsko-obrtnički'!Print_Titles</vt:lpstr>
      <vt:lpstr>rekapitulacija!Print_Titles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Korisnik</cp:lastModifiedBy>
  <cp:lastPrinted>2021-04-08T06:51:17Z</cp:lastPrinted>
  <dcterms:created xsi:type="dcterms:W3CDTF">2003-09-02T13:07:48Z</dcterms:created>
  <dcterms:modified xsi:type="dcterms:W3CDTF">2021-04-08T06:52:06Z</dcterms:modified>
</cp:coreProperties>
</file>