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ubravka.tomsik\Desktop\GRAD ILOK\PRORAČUN I FINANCIJE\FINANCIJSKA IZVJEŠĆA-Grad Ilok\2026\6-2026\"/>
    </mc:Choice>
  </mc:AlternateContent>
  <xr:revisionPtr revIDLastSave="0" documentId="8_{F8D96ABF-B14F-4FD3-A439-8B77FADAF054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D45" i="82" s="1"/>
  <c r="E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D8" i="82"/>
  <c r="D7" i="82" s="1"/>
  <c r="D6" i="82" s="1"/>
  <c r="E7" i="82"/>
  <c r="E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D274" i="81" s="1"/>
  <c r="E266" i="81"/>
  <c r="D266" i="81"/>
  <c r="E261" i="81"/>
  <c r="D261" i="81"/>
  <c r="E254" i="81"/>
  <c r="D254" i="81"/>
  <c r="E249" i="8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193" i="81"/>
  <c r="D193" i="81"/>
  <c r="E189" i="81"/>
  <c r="E188" i="81" s="1"/>
  <c r="D189" i="81"/>
  <c r="D188" i="81"/>
  <c r="D187" i="81" s="1"/>
  <c r="E181" i="81"/>
  <c r="D181" i="81"/>
  <c r="E175" i="81"/>
  <c r="D175" i="81"/>
  <c r="E170" i="81"/>
  <c r="D170" i="81"/>
  <c r="E166" i="81"/>
  <c r="E165" i="81" s="1"/>
  <c r="D166" i="81"/>
  <c r="D165" i="81"/>
  <c r="E161" i="8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/>
  <c r="E117" i="81"/>
  <c r="D117" i="81"/>
  <c r="E114" i="8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E187" i="80" s="1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D52" i="80"/>
  <c r="E46" i="80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44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D187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2" i="79"/>
  <c r="D52" i="79"/>
  <c r="E46" i="79"/>
  <c r="E45" i="79" s="1"/>
  <c r="D46" i="79"/>
  <c r="D45" i="79" s="1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17" i="78"/>
  <c r="D117" i="78"/>
  <c r="E114" i="78"/>
  <c r="E113" i="78" s="1"/>
  <c r="D114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D113" i="77" s="1"/>
  <c r="E113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D45" i="76" s="1"/>
  <c r="E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E274" i="73" s="1"/>
  <c r="E244" i="73" s="1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 s="1"/>
  <c r="D187" i="73" s="1"/>
  <c r="E181" i="73"/>
  <c r="D181" i="73"/>
  <c r="E175" i="73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 s="1"/>
  <c r="E117" i="72"/>
  <c r="D117" i="72"/>
  <c r="E114" i="72"/>
  <c r="E113" i="72" s="1"/>
  <c r="D114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 s="1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2" i="71"/>
  <c r="D52" i="71"/>
  <c r="E46" i="71"/>
  <c r="E45" i="71" s="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E188" i="69" s="1"/>
  <c r="E187" i="69" s="1"/>
  <c r="D189" i="69"/>
  <c r="D188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E45" i="69" s="1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1" i="51"/>
  <c r="D181" i="51"/>
  <c r="E175" i="51"/>
  <c r="D175" i="51"/>
  <c r="E170" i="5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4" i="51"/>
  <c r="D14" i="51"/>
  <c r="E11" i="51"/>
  <c r="D11" i="51"/>
  <c r="E8" i="51"/>
  <c r="E7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D274" i="67" s="1"/>
  <c r="E274" i="67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G422" i="68"/>
  <c r="F422" i="68"/>
  <c r="E422" i="68"/>
  <c r="I422" i="68" s="1"/>
  <c r="D422" i="68"/>
  <c r="G421" i="68"/>
  <c r="F421" i="68"/>
  <c r="E421" i="68"/>
  <c r="D421" i="68"/>
  <c r="G420" i="68"/>
  <c r="F420" i="68"/>
  <c r="E420" i="68"/>
  <c r="I420" i="68" s="1"/>
  <c r="D420" i="68"/>
  <c r="H420" i="68" s="1"/>
  <c r="J420" i="68" s="1"/>
  <c r="G419" i="68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5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D406" i="68"/>
  <c r="G404" i="68"/>
  <c r="F404" i="68"/>
  <c r="E404" i="68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D399" i="68"/>
  <c r="G398" i="68"/>
  <c r="F398" i="68"/>
  <c r="E398" i="68"/>
  <c r="I398" i="68" s="1"/>
  <c r="D398" i="68"/>
  <c r="G397" i="68"/>
  <c r="F397" i="68"/>
  <c r="E397" i="68"/>
  <c r="D397" i="68"/>
  <c r="G396" i="68"/>
  <c r="F396" i="68"/>
  <c r="E396" i="68"/>
  <c r="I396" i="68" s="1"/>
  <c r="D396" i="68"/>
  <c r="H396" i="68" s="1"/>
  <c r="J396" i="68" s="1"/>
  <c r="G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I386" i="68" s="1"/>
  <c r="D386" i="68"/>
  <c r="D385" i="68" s="1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D379" i="68"/>
  <c r="H379" i="68" s="1"/>
  <c r="J379" i="68" s="1"/>
  <c r="G378" i="68"/>
  <c r="F378" i="68"/>
  <c r="E378" i="68"/>
  <c r="D378" i="68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D375" i="68"/>
  <c r="G373" i="68"/>
  <c r="G372" i="68" s="1"/>
  <c r="F373" i="68"/>
  <c r="E373" i="68"/>
  <c r="E372" i="68" s="1"/>
  <c r="D373" i="68"/>
  <c r="D372" i="68" s="1"/>
  <c r="G370" i="68"/>
  <c r="F370" i="68"/>
  <c r="E370" i="68"/>
  <c r="I370" i="68" s="1"/>
  <c r="D370" i="68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D368" i="68"/>
  <c r="G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D359" i="68"/>
  <c r="H359" i="68" s="1"/>
  <c r="J359" i="68" s="1"/>
  <c r="G358" i="68"/>
  <c r="F358" i="68"/>
  <c r="E358" i="68"/>
  <c r="D358" i="68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F354" i="68"/>
  <c r="E354" i="68"/>
  <c r="D354" i="68"/>
  <c r="H354" i="68" s="1"/>
  <c r="J354" i="68" s="1"/>
  <c r="G353" i="68"/>
  <c r="F353" i="68"/>
  <c r="E353" i="68"/>
  <c r="E352" i="68" s="1"/>
  <c r="D353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G348" i="68"/>
  <c r="F348" i="68"/>
  <c r="E348" i="68"/>
  <c r="E347" i="68" s="1"/>
  <c r="D348" i="68"/>
  <c r="H348" i="68" s="1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H326" i="68" s="1"/>
  <c r="E325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G322" i="68"/>
  <c r="F322" i="68"/>
  <c r="E322" i="68"/>
  <c r="I322" i="68" s="1"/>
  <c r="D322" i="68"/>
  <c r="G321" i="68"/>
  <c r="F321" i="68"/>
  <c r="E321" i="68"/>
  <c r="E320" i="68" s="1"/>
  <c r="D321" i="68"/>
  <c r="H321" i="68" s="1"/>
  <c r="J321" i="68" s="1"/>
  <c r="G320" i="68"/>
  <c r="D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F312" i="68"/>
  <c r="E312" i="68"/>
  <c r="D312" i="68"/>
  <c r="H312" i="68" s="1"/>
  <c r="G311" i="68"/>
  <c r="D311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F307" i="68"/>
  <c r="F306" i="68" s="1"/>
  <c r="E307" i="68"/>
  <c r="D307" i="68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D302" i="68"/>
  <c r="G301" i="68"/>
  <c r="F301" i="68"/>
  <c r="E301" i="68"/>
  <c r="I301" i="68" s="1"/>
  <c r="D301" i="68"/>
  <c r="G300" i="68"/>
  <c r="F300" i="68"/>
  <c r="E300" i="68"/>
  <c r="I300" i="68" s="1"/>
  <c r="D300" i="68"/>
  <c r="H300" i="68" s="1"/>
  <c r="D299" i="68"/>
  <c r="G298" i="68"/>
  <c r="G297" i="68" s="1"/>
  <c r="F298" i="68"/>
  <c r="E298" i="68"/>
  <c r="D298" i="68"/>
  <c r="D297" i="68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I294" i="68" s="1"/>
  <c r="D294" i="68"/>
  <c r="F293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F288" i="68" s="1"/>
  <c r="E290" i="68"/>
  <c r="I290" i="68" s="1"/>
  <c r="D290" i="68"/>
  <c r="G289" i="68"/>
  <c r="F289" i="68"/>
  <c r="E289" i="68"/>
  <c r="I289" i="68" s="1"/>
  <c r="D289" i="68"/>
  <c r="G288" i="68"/>
  <c r="G286" i="68"/>
  <c r="F286" i="68"/>
  <c r="E286" i="68"/>
  <c r="I286" i="68" s="1"/>
  <c r="D286" i="68"/>
  <c r="G285" i="68"/>
  <c r="F285" i="68"/>
  <c r="E285" i="68"/>
  <c r="I285" i="68" s="1"/>
  <c r="D285" i="68"/>
  <c r="G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I282" i="68" s="1"/>
  <c r="I281" i="68" s="1"/>
  <c r="D282" i="68"/>
  <c r="D281" i="68" s="1"/>
  <c r="F281" i="68"/>
  <c r="G280" i="68"/>
  <c r="F280" i="68"/>
  <c r="E280" i="68"/>
  <c r="D280" i="68"/>
  <c r="G279" i="68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G276" i="68"/>
  <c r="G275" i="68" s="1"/>
  <c r="F276" i="68"/>
  <c r="F275" i="68" s="1"/>
  <c r="E276" i="68"/>
  <c r="D276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D271" i="68"/>
  <c r="H271" i="68" s="1"/>
  <c r="J271" i="68" s="1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D267" i="68"/>
  <c r="G265" i="68"/>
  <c r="F265" i="68"/>
  <c r="E265" i="68"/>
  <c r="I265" i="68" s="1"/>
  <c r="D265" i="68"/>
  <c r="G264" i="68"/>
  <c r="F264" i="68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D262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G257" i="68"/>
  <c r="F257" i="68"/>
  <c r="F254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D250" i="68"/>
  <c r="H250" i="68" s="1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D247" i="68"/>
  <c r="D246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G240" i="68"/>
  <c r="F240" i="68"/>
  <c r="F239" i="68" s="1"/>
  <c r="E240" i="68"/>
  <c r="D240" i="68"/>
  <c r="G238" i="68"/>
  <c r="G237" i="68" s="1"/>
  <c r="F238" i="68"/>
  <c r="F237" i="68" s="1"/>
  <c r="E238" i="68"/>
  <c r="D238" i="68"/>
  <c r="H238" i="68" s="1"/>
  <c r="H237" i="68" s="1"/>
  <c r="J237" i="68" s="1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H235" i="68" s="1"/>
  <c r="G234" i="68"/>
  <c r="F234" i="68"/>
  <c r="G233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D230" i="68"/>
  <c r="G229" i="68"/>
  <c r="F229" i="68"/>
  <c r="E229" i="68"/>
  <c r="I229" i="68" s="1"/>
  <c r="D229" i="68"/>
  <c r="H229" i="68" s="1"/>
  <c r="J229" i="68" s="1"/>
  <c r="D228" i="68"/>
  <c r="G227" i="68"/>
  <c r="F227" i="68"/>
  <c r="E227" i="68"/>
  <c r="D227" i="68"/>
  <c r="H227" i="68" s="1"/>
  <c r="J227" i="68" s="1"/>
  <c r="G226" i="68"/>
  <c r="F226" i="68"/>
  <c r="F225" i="68" s="1"/>
  <c r="E226" i="68"/>
  <c r="D226" i="68"/>
  <c r="H226" i="68" s="1"/>
  <c r="J226" i="68" s="1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H223" i="68" s="1"/>
  <c r="J223" i="68" s="1"/>
  <c r="G222" i="68"/>
  <c r="F222" i="68"/>
  <c r="E222" i="68"/>
  <c r="I222" i="68" s="1"/>
  <c r="D222" i="68"/>
  <c r="G221" i="68"/>
  <c r="F221" i="68"/>
  <c r="E221" i="68"/>
  <c r="E220" i="68" s="1"/>
  <c r="D221" i="68"/>
  <c r="H221" i="68" s="1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I216" i="68" s="1"/>
  <c r="D216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D203" i="68"/>
  <c r="H203" i="68" s="1"/>
  <c r="J203" i="68" s="1"/>
  <c r="G202" i="68"/>
  <c r="F202" i="68"/>
  <c r="E202" i="68"/>
  <c r="D202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G194" i="68"/>
  <c r="F194" i="68"/>
  <c r="E194" i="68"/>
  <c r="D194" i="68"/>
  <c r="G192" i="68"/>
  <c r="F192" i="68"/>
  <c r="E192" i="68"/>
  <c r="I192" i="68" s="1"/>
  <c r="D192" i="68"/>
  <c r="G191" i="68"/>
  <c r="F191" i="68"/>
  <c r="E191" i="68"/>
  <c r="D191" i="68"/>
  <c r="H191" i="68" s="1"/>
  <c r="J191" i="68" s="1"/>
  <c r="G190" i="68"/>
  <c r="F190" i="68"/>
  <c r="F189" i="68" s="1"/>
  <c r="E190" i="68"/>
  <c r="D190" i="68"/>
  <c r="H190" i="68" s="1"/>
  <c r="J190" i="68" s="1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E181" i="68" s="1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E176" i="68"/>
  <c r="D176" i="68"/>
  <c r="G174" i="68"/>
  <c r="F174" i="68"/>
  <c r="E174" i="68"/>
  <c r="I174" i="68" s="1"/>
  <c r="D174" i="68"/>
  <c r="G173" i="68"/>
  <c r="F173" i="68"/>
  <c r="E173" i="68"/>
  <c r="I173" i="68" s="1"/>
  <c r="D173" i="68"/>
  <c r="H173" i="68" s="1"/>
  <c r="J173" i="68" s="1"/>
  <c r="G172" i="68"/>
  <c r="F172" i="68"/>
  <c r="E172" i="68"/>
  <c r="D172" i="68"/>
  <c r="G171" i="68"/>
  <c r="F171" i="68"/>
  <c r="E171" i="68"/>
  <c r="D171" i="68"/>
  <c r="H171" i="68" s="1"/>
  <c r="G169" i="68"/>
  <c r="F169" i="68"/>
  <c r="E169" i="68"/>
  <c r="I169" i="68" s="1"/>
  <c r="D169" i="68"/>
  <c r="G168" i="68"/>
  <c r="F168" i="68"/>
  <c r="E168" i="68"/>
  <c r="I168" i="68" s="1"/>
  <c r="D168" i="68"/>
  <c r="G167" i="68"/>
  <c r="F167" i="68"/>
  <c r="E167" i="68"/>
  <c r="D167" i="68"/>
  <c r="G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F161" i="68" s="1"/>
  <c r="E162" i="68"/>
  <c r="D162" i="68"/>
  <c r="D161" i="68" s="1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G156" i="68"/>
  <c r="F156" i="68"/>
  <c r="E156" i="68"/>
  <c r="E155" i="68" s="1"/>
  <c r="D156" i="68"/>
  <c r="G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F149" i="68" s="1"/>
  <c r="E150" i="68"/>
  <c r="D150" i="68"/>
  <c r="G148" i="68"/>
  <c r="F148" i="68"/>
  <c r="E148" i="68"/>
  <c r="D148" i="68"/>
  <c r="H148" i="68" s="1"/>
  <c r="J148" i="68" s="1"/>
  <c r="G147" i="68"/>
  <c r="F147" i="68"/>
  <c r="E147" i="68"/>
  <c r="I147" i="68" s="1"/>
  <c r="D147" i="68"/>
  <c r="F146" i="68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D143" i="68"/>
  <c r="H143" i="68" s="1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G138" i="68"/>
  <c r="F138" i="68"/>
  <c r="E138" i="68"/>
  <c r="G137" i="68"/>
  <c r="F137" i="68"/>
  <c r="E137" i="68"/>
  <c r="D137" i="68"/>
  <c r="H137" i="68" s="1"/>
  <c r="J137" i="68" s="1"/>
  <c r="G136" i="68"/>
  <c r="F136" i="68"/>
  <c r="E136" i="68"/>
  <c r="D136" i="68"/>
  <c r="H136" i="68" s="1"/>
  <c r="J136" i="68" s="1"/>
  <c r="G135" i="68"/>
  <c r="F135" i="68"/>
  <c r="E135" i="68"/>
  <c r="I135" i="68" s="1"/>
  <c r="D135" i="68"/>
  <c r="E134" i="68"/>
  <c r="G133" i="68"/>
  <c r="F133" i="68"/>
  <c r="E133" i="68"/>
  <c r="I133" i="68" s="1"/>
  <c r="D133" i="68"/>
  <c r="G132" i="68"/>
  <c r="F132" i="68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F130" i="68"/>
  <c r="F129" i="68" s="1"/>
  <c r="E130" i="68"/>
  <c r="I130" i="68" s="1"/>
  <c r="D130" i="68"/>
  <c r="H130" i="68" s="1"/>
  <c r="J130" i="68" s="1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D124" i="68"/>
  <c r="H124" i="68" s="1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I118" i="68" s="1"/>
  <c r="D118" i="68"/>
  <c r="H118" i="68" s="1"/>
  <c r="J118" i="68" s="1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D115" i="68"/>
  <c r="D114" i="68" s="1"/>
  <c r="D113" i="68" s="1"/>
  <c r="G114" i="68"/>
  <c r="F114" i="68"/>
  <c r="E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D109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D102" i="68"/>
  <c r="G101" i="68"/>
  <c r="F101" i="68"/>
  <c r="E101" i="68"/>
  <c r="D101" i="68"/>
  <c r="H101" i="68" s="1"/>
  <c r="J101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G96" i="68"/>
  <c r="F96" i="68"/>
  <c r="E96" i="68"/>
  <c r="E95" i="68" s="1"/>
  <c r="D96" i="68"/>
  <c r="H96" i="68" s="1"/>
  <c r="J96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D88" i="68"/>
  <c r="H88" i="68" s="1"/>
  <c r="J88" i="68" s="1"/>
  <c r="G87" i="68"/>
  <c r="F87" i="68"/>
  <c r="E87" i="68"/>
  <c r="I87" i="68" s="1"/>
  <c r="D87" i="68"/>
  <c r="H87" i="68" s="1"/>
  <c r="J87" i="68" s="1"/>
  <c r="G85" i="68"/>
  <c r="F85" i="68"/>
  <c r="E85" i="68"/>
  <c r="I85" i="68" s="1"/>
  <c r="D85" i="68"/>
  <c r="H85" i="68" s="1"/>
  <c r="J85" i="68" s="1"/>
  <c r="G84" i="68"/>
  <c r="F84" i="68"/>
  <c r="E84" i="68"/>
  <c r="D84" i="68"/>
  <c r="H84" i="68" s="1"/>
  <c r="J84" i="68" s="1"/>
  <c r="G83" i="68"/>
  <c r="F83" i="68"/>
  <c r="E83" i="68"/>
  <c r="D83" i="68"/>
  <c r="G82" i="68"/>
  <c r="F82" i="68"/>
  <c r="E82" i="68"/>
  <c r="I82" i="68" s="1"/>
  <c r="D82" i="68"/>
  <c r="H82" i="68" s="1"/>
  <c r="J82" i="68" s="1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G72" i="68"/>
  <c r="F72" i="68"/>
  <c r="E72" i="68"/>
  <c r="I72" i="68" s="1"/>
  <c r="J72" i="68" s="1"/>
  <c r="D72" i="68"/>
  <c r="H72" i="68" s="1"/>
  <c r="G71" i="68"/>
  <c r="F71" i="68"/>
  <c r="E71" i="68"/>
  <c r="D71" i="68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I63" i="68" s="1"/>
  <c r="D63" i="68"/>
  <c r="H63" i="68" s="1"/>
  <c r="J63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G59" i="68"/>
  <c r="F59" i="68"/>
  <c r="E59" i="68"/>
  <c r="I59" i="68" s="1"/>
  <c r="D59" i="68"/>
  <c r="H59" i="68" s="1"/>
  <c r="J59" i="68" s="1"/>
  <c r="G58" i="68"/>
  <c r="G57" i="68" s="1"/>
  <c r="F58" i="68"/>
  <c r="E58" i="68"/>
  <c r="D58" i="68"/>
  <c r="H58" i="68" s="1"/>
  <c r="J58" i="68" s="1"/>
  <c r="G55" i="68"/>
  <c r="F55" i="68"/>
  <c r="E55" i="68"/>
  <c r="I55" i="68" s="1"/>
  <c r="D55" i="68"/>
  <c r="H55" i="68" s="1"/>
  <c r="J55" i="68" s="1"/>
  <c r="G54" i="68"/>
  <c r="F54" i="68"/>
  <c r="E54" i="68"/>
  <c r="D54" i="68"/>
  <c r="G53" i="68"/>
  <c r="F53" i="68"/>
  <c r="E53" i="68"/>
  <c r="I53" i="68" s="1"/>
  <c r="D53" i="68"/>
  <c r="G51" i="68"/>
  <c r="F51" i="68"/>
  <c r="E51" i="68"/>
  <c r="D51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D47" i="68"/>
  <c r="D46" i="68" s="1"/>
  <c r="F46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D41" i="68"/>
  <c r="H41" i="68" s="1"/>
  <c r="G40" i="68"/>
  <c r="E40" i="68"/>
  <c r="E39" i="68" s="1"/>
  <c r="D40" i="68"/>
  <c r="D39" i="68" s="1"/>
  <c r="G39" i="68"/>
  <c r="G38" i="68"/>
  <c r="F38" i="68"/>
  <c r="E38" i="68"/>
  <c r="D38" i="68"/>
  <c r="G37" i="68"/>
  <c r="F37" i="68"/>
  <c r="E37" i="68"/>
  <c r="I37" i="68" s="1"/>
  <c r="D37" i="68"/>
  <c r="H37" i="68" s="1"/>
  <c r="J37" i="68" s="1"/>
  <c r="G36" i="68"/>
  <c r="F36" i="68"/>
  <c r="E36" i="68"/>
  <c r="I36" i="68" s="1"/>
  <c r="D36" i="68"/>
  <c r="H36" i="68" s="1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F32" i="68"/>
  <c r="E32" i="68"/>
  <c r="D32" i="68"/>
  <c r="H32" i="68" s="1"/>
  <c r="J32" i="68" s="1"/>
  <c r="G31" i="68"/>
  <c r="G30" i="68" s="1"/>
  <c r="F31" i="68"/>
  <c r="E31" i="68"/>
  <c r="D31" i="68"/>
  <c r="H31" i="68" s="1"/>
  <c r="G29" i="68"/>
  <c r="F29" i="68"/>
  <c r="E29" i="68"/>
  <c r="I29" i="68" s="1"/>
  <c r="D29" i="68"/>
  <c r="H29" i="68" s="1"/>
  <c r="J29" i="68" s="1"/>
  <c r="G28" i="68"/>
  <c r="F28" i="68"/>
  <c r="E28" i="68"/>
  <c r="D28" i="68"/>
  <c r="H28" i="68" s="1"/>
  <c r="J28" i="68" s="1"/>
  <c r="G27" i="68"/>
  <c r="F27" i="68"/>
  <c r="E27" i="68"/>
  <c r="I27" i="68" s="1"/>
  <c r="D27" i="68"/>
  <c r="G26" i="68"/>
  <c r="G25" i="68" s="1"/>
  <c r="F26" i="68"/>
  <c r="F25" i="68" s="1"/>
  <c r="E26" i="68"/>
  <c r="D26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G21" i="68"/>
  <c r="G20" i="68" s="1"/>
  <c r="F21" i="68"/>
  <c r="F20" i="68" s="1"/>
  <c r="E21" i="68"/>
  <c r="E20" i="68" s="1"/>
  <c r="D21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D14" i="68" s="1"/>
  <c r="G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D12" i="68"/>
  <c r="H12" i="68" s="1"/>
  <c r="H11" i="68" s="1"/>
  <c r="J11" i="68" s="1"/>
  <c r="G11" i="68"/>
  <c r="F11" i="68"/>
  <c r="D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D9" i="68"/>
  <c r="G8" i="68"/>
  <c r="D8" i="68"/>
  <c r="D7" i="68" s="1"/>
  <c r="J425" i="68" l="1"/>
  <c r="E371" i="82"/>
  <c r="E287" i="82"/>
  <c r="E244" i="82" s="1"/>
  <c r="D287" i="82"/>
  <c r="D244" i="82" s="1"/>
  <c r="E274" i="81"/>
  <c r="E245" i="81"/>
  <c r="E244" i="81" s="1"/>
  <c r="E200" i="81"/>
  <c r="E187" i="81" s="1"/>
  <c r="E154" i="81"/>
  <c r="E113" i="81"/>
  <c r="E44" i="81" s="1"/>
  <c r="E287" i="80"/>
  <c r="I210" i="68"/>
  <c r="I191" i="68"/>
  <c r="E245" i="80"/>
  <c r="E244" i="80" s="1"/>
  <c r="D245" i="80"/>
  <c r="D244" i="80" s="1"/>
  <c r="D188" i="80"/>
  <c r="D187" i="80" s="1"/>
  <c r="E165" i="80"/>
  <c r="E122" i="80"/>
  <c r="D122" i="80"/>
  <c r="D44" i="80" s="1"/>
  <c r="E45" i="80"/>
  <c r="E44" i="80" s="1"/>
  <c r="E7" i="80"/>
  <c r="E6" i="80" s="1"/>
  <c r="E122" i="79"/>
  <c r="E56" i="79"/>
  <c r="E44" i="79" s="1"/>
  <c r="E274" i="71"/>
  <c r="I391" i="68"/>
  <c r="H386" i="68"/>
  <c r="I349" i="68"/>
  <c r="I342" i="68"/>
  <c r="H270" i="68"/>
  <c r="E122" i="78"/>
  <c r="E44" i="78" s="1"/>
  <c r="E274" i="77"/>
  <c r="D274" i="77"/>
  <c r="E245" i="77"/>
  <c r="E244" i="77" s="1"/>
  <c r="D245" i="77"/>
  <c r="D244" i="77" s="1"/>
  <c r="E200" i="77"/>
  <c r="E187" i="77" s="1"/>
  <c r="D200" i="77"/>
  <c r="D187" i="77" s="1"/>
  <c r="D154" i="77"/>
  <c r="D44" i="77" s="1"/>
  <c r="E287" i="76"/>
  <c r="E244" i="76" s="1"/>
  <c r="D287" i="76"/>
  <c r="D244" i="76" s="1"/>
  <c r="D287" i="71"/>
  <c r="E245" i="71"/>
  <c r="E244" i="71" s="1"/>
  <c r="E385" i="68"/>
  <c r="I361" i="68"/>
  <c r="I355" i="68"/>
  <c r="H174" i="68"/>
  <c r="J174" i="68" s="1"/>
  <c r="E6" i="76"/>
  <c r="E200" i="75"/>
  <c r="E187" i="75" s="1"/>
  <c r="E154" i="75"/>
  <c r="E113" i="75"/>
  <c r="E44" i="75" s="1"/>
  <c r="E287" i="74"/>
  <c r="E244" i="74" s="1"/>
  <c r="E165" i="74"/>
  <c r="D165" i="74"/>
  <c r="E122" i="74"/>
  <c r="E45" i="74"/>
  <c r="E44" i="74" s="1"/>
  <c r="E7" i="74"/>
  <c r="E6" i="74" s="1"/>
  <c r="E56" i="73"/>
  <c r="E44" i="73" s="1"/>
  <c r="E200" i="71"/>
  <c r="E187" i="71" s="1"/>
  <c r="H421" i="68"/>
  <c r="J421" i="68" s="1"/>
  <c r="I419" i="68"/>
  <c r="E165" i="73"/>
  <c r="H378" i="68"/>
  <c r="J378" i="68" s="1"/>
  <c r="H265" i="68"/>
  <c r="J265" i="68" s="1"/>
  <c r="D44" i="71"/>
  <c r="E287" i="69"/>
  <c r="E244" i="69" s="1"/>
  <c r="E122" i="69"/>
  <c r="E122" i="51"/>
  <c r="E45" i="51"/>
  <c r="E200" i="67"/>
  <c r="H422" i="68"/>
  <c r="J422" i="68" s="1"/>
  <c r="I421" i="68"/>
  <c r="I378" i="68"/>
  <c r="H282" i="68"/>
  <c r="G266" i="68"/>
  <c r="E287" i="51"/>
  <c r="D188" i="51"/>
  <c r="D187" i="51" s="1"/>
  <c r="E165" i="51"/>
  <c r="D122" i="51"/>
  <c r="E56" i="51"/>
  <c r="F385" i="68"/>
  <c r="I379" i="68"/>
  <c r="G357" i="68"/>
  <c r="H277" i="68"/>
  <c r="J277" i="68" s="1"/>
  <c r="G254" i="68"/>
  <c r="I414" i="68"/>
  <c r="I403" i="68"/>
  <c r="I402" i="68"/>
  <c r="H402" i="68"/>
  <c r="J402" i="68" s="1"/>
  <c r="H398" i="68"/>
  <c r="J398" i="68" s="1"/>
  <c r="H289" i="68"/>
  <c r="H286" i="68"/>
  <c r="I203" i="68"/>
  <c r="I337" i="68"/>
  <c r="I335" i="68"/>
  <c r="G325" i="68"/>
  <c r="I329" i="68"/>
  <c r="I327" i="68"/>
  <c r="H323" i="68"/>
  <c r="J323" i="68" s="1"/>
  <c r="F320" i="68"/>
  <c r="I315" i="68"/>
  <c r="H313" i="68"/>
  <c r="J313" i="68" s="1"/>
  <c r="H310" i="68"/>
  <c r="J310" i="68" s="1"/>
  <c r="H305" i="68"/>
  <c r="J305" i="68" s="1"/>
  <c r="I303" i="68"/>
  <c r="H301" i="68"/>
  <c r="J301" i="68" s="1"/>
  <c r="H294" i="68"/>
  <c r="I291" i="68"/>
  <c r="D254" i="68"/>
  <c r="I255" i="68"/>
  <c r="I254" i="68" s="1"/>
  <c r="H255" i="68"/>
  <c r="H253" i="68"/>
  <c r="J253" i="68" s="1"/>
  <c r="F249" i="68"/>
  <c r="F245" i="68" s="1"/>
  <c r="G246" i="68"/>
  <c r="G245" i="68" s="1"/>
  <c r="H247" i="68"/>
  <c r="H241" i="68"/>
  <c r="J241" i="68" s="1"/>
  <c r="G228" i="68"/>
  <c r="F228" i="68"/>
  <c r="I227" i="68"/>
  <c r="H222" i="68"/>
  <c r="I221" i="68"/>
  <c r="H210" i="68"/>
  <c r="J210" i="68" s="1"/>
  <c r="H198" i="68"/>
  <c r="J198" i="68" s="1"/>
  <c r="H186" i="68"/>
  <c r="J186" i="68" s="1"/>
  <c r="F175" i="68"/>
  <c r="H172" i="68"/>
  <c r="I171" i="68"/>
  <c r="I170" i="68" s="1"/>
  <c r="F170" i="68"/>
  <c r="H169" i="68"/>
  <c r="J169" i="68" s="1"/>
  <c r="F166" i="68"/>
  <c r="F165" i="68" s="1"/>
  <c r="I167" i="68"/>
  <c r="I166" i="68" s="1"/>
  <c r="I160" i="68"/>
  <c r="F155" i="68"/>
  <c r="F154" i="68" s="1"/>
  <c r="I148" i="68"/>
  <c r="I146" i="68" s="1"/>
  <c r="I137" i="68"/>
  <c r="F134" i="68"/>
  <c r="I136" i="68"/>
  <c r="I134" i="68" s="1"/>
  <c r="H132" i="68"/>
  <c r="J132" i="68" s="1"/>
  <c r="I129" i="68"/>
  <c r="F123" i="68"/>
  <c r="I117" i="68"/>
  <c r="I113" i="68" s="1"/>
  <c r="G108" i="68"/>
  <c r="H103" i="68"/>
  <c r="J103" i="68" s="1"/>
  <c r="D100" i="68"/>
  <c r="G100" i="68"/>
  <c r="G94" i="68" s="1"/>
  <c r="I101" i="68"/>
  <c r="F95" i="68"/>
  <c r="I96" i="68"/>
  <c r="I95" i="68" s="1"/>
  <c r="H91" i="68"/>
  <c r="G7" i="68"/>
  <c r="G6" i="68" s="1"/>
  <c r="I90" i="68"/>
  <c r="F86" i="68"/>
  <c r="I84" i="68"/>
  <c r="F81" i="68"/>
  <c r="H79" i="68"/>
  <c r="J79" i="68" s="1"/>
  <c r="I76" i="68"/>
  <c r="H69" i="68"/>
  <c r="J69" i="68" s="1"/>
  <c r="H67" i="68"/>
  <c r="G62" i="68"/>
  <c r="I64" i="68"/>
  <c r="F57" i="68"/>
  <c r="E52" i="68"/>
  <c r="F40" i="68"/>
  <c r="F39" i="68" s="1"/>
  <c r="H39" i="68" s="1"/>
  <c r="J39" i="68" s="1"/>
  <c r="I39" i="68"/>
  <c r="G35" i="68"/>
  <c r="F35" i="68"/>
  <c r="F30" i="68"/>
  <c r="E30" i="68"/>
  <c r="I32" i="68"/>
  <c r="D25" i="68"/>
  <c r="H27" i="68"/>
  <c r="J27" i="68" s="1"/>
  <c r="F14" i="68"/>
  <c r="I179" i="68"/>
  <c r="H353" i="68"/>
  <c r="D352" i="68"/>
  <c r="H285" i="68"/>
  <c r="J285" i="68" s="1"/>
  <c r="D284" i="68"/>
  <c r="H267" i="68"/>
  <c r="D266" i="68"/>
  <c r="H207" i="68"/>
  <c r="J207" i="68" s="1"/>
  <c r="D206" i="68"/>
  <c r="I172" i="68"/>
  <c r="E170" i="68"/>
  <c r="E8" i="68"/>
  <c r="I9" i="68"/>
  <c r="I8" i="68" s="1"/>
  <c r="D56" i="51"/>
  <c r="D45" i="69"/>
  <c r="F52" i="68"/>
  <c r="F45" i="68" s="1"/>
  <c r="H51" i="68"/>
  <c r="D20" i="68"/>
  <c r="D19" i="68" s="1"/>
  <c r="D6" i="68" s="1"/>
  <c r="D6" i="69"/>
  <c r="E228" i="68"/>
  <c r="E187" i="73"/>
  <c r="E206" i="68"/>
  <c r="E56" i="71"/>
  <c r="E44" i="71" s="1"/>
  <c r="E56" i="69"/>
  <c r="E44" i="69" s="1"/>
  <c r="E86" i="68"/>
  <c r="E70" i="68"/>
  <c r="E62" i="68"/>
  <c r="E57" i="68"/>
  <c r="I51" i="68"/>
  <c r="E46" i="68"/>
  <c r="E45" i="68" s="1"/>
  <c r="G52" i="68"/>
  <c r="G46" i="68"/>
  <c r="G45" i="68" s="1"/>
  <c r="G239" i="68"/>
  <c r="E187" i="67"/>
  <c r="G86" i="68"/>
  <c r="E56" i="67"/>
  <c r="E44" i="67" s="1"/>
  <c r="I73" i="68"/>
  <c r="I47" i="68"/>
  <c r="I46" i="68" s="1"/>
  <c r="E6" i="69"/>
  <c r="I21" i="68"/>
  <c r="I20" i="68" s="1"/>
  <c r="E19" i="51"/>
  <c r="E25" i="68"/>
  <c r="E19" i="68" s="1"/>
  <c r="E6" i="51"/>
  <c r="I11" i="68"/>
  <c r="I7" i="68" s="1"/>
  <c r="I35" i="68"/>
  <c r="F19" i="68"/>
  <c r="J41" i="68"/>
  <c r="H40" i="68"/>
  <c r="J40" i="68" s="1"/>
  <c r="G19" i="68"/>
  <c r="I40" i="68"/>
  <c r="E279" i="68"/>
  <c r="I280" i="68"/>
  <c r="I279" i="68" s="1"/>
  <c r="D293" i="68"/>
  <c r="H296" i="68"/>
  <c r="J296" i="68" s="1"/>
  <c r="D410" i="68"/>
  <c r="H411" i="68"/>
  <c r="E11" i="68"/>
  <c r="E7" i="68" s="1"/>
  <c r="J12" i="68"/>
  <c r="H26" i="68"/>
  <c r="D30" i="68"/>
  <c r="I31" i="68"/>
  <c r="E35" i="68"/>
  <c r="J36" i="68"/>
  <c r="H38" i="68"/>
  <c r="J38" i="68" s="1"/>
  <c r="I65" i="68"/>
  <c r="H83" i="68"/>
  <c r="I88" i="68"/>
  <c r="H168" i="68"/>
  <c r="J168" i="68" s="1"/>
  <c r="D215" i="68"/>
  <c r="H216" i="68"/>
  <c r="G249" i="68"/>
  <c r="H252" i="68"/>
  <c r="J252" i="68" s="1"/>
  <c r="E293" i="68"/>
  <c r="I296" i="68"/>
  <c r="G299" i="68"/>
  <c r="J326" i="68"/>
  <c r="H325" i="68"/>
  <c r="J325" i="68" s="1"/>
  <c r="E410" i="68"/>
  <c r="I411" i="68"/>
  <c r="E225" i="68"/>
  <c r="I226" i="68"/>
  <c r="F261" i="68"/>
  <c r="H262" i="68"/>
  <c r="H9" i="68"/>
  <c r="H21" i="68"/>
  <c r="I26" i="68"/>
  <c r="I25" i="68" s="1"/>
  <c r="J31" i="68"/>
  <c r="H33" i="68"/>
  <c r="J33" i="68" s="1"/>
  <c r="I38" i="68"/>
  <c r="H53" i="68"/>
  <c r="F62" i="68"/>
  <c r="F113" i="68"/>
  <c r="H117" i="68"/>
  <c r="J117" i="68" s="1"/>
  <c r="E126" i="68"/>
  <c r="D189" i="68"/>
  <c r="H192" i="68"/>
  <c r="J192" i="68" s="1"/>
  <c r="D201" i="68"/>
  <c r="H204" i="68"/>
  <c r="J204" i="68" s="1"/>
  <c r="J250" i="68"/>
  <c r="J300" i="68"/>
  <c r="E189" i="68"/>
  <c r="I190" i="68"/>
  <c r="H23" i="68"/>
  <c r="J23" i="68" s="1"/>
  <c r="I28" i="68"/>
  <c r="H54" i="68"/>
  <c r="I58" i="68"/>
  <c r="I57" i="68" s="1"/>
  <c r="H73" i="68"/>
  <c r="J73" i="68" s="1"/>
  <c r="E81" i="68"/>
  <c r="D108" i="68"/>
  <c r="H109" i="68"/>
  <c r="F142" i="68"/>
  <c r="J171" i="68"/>
  <c r="F188" i="68"/>
  <c r="E266" i="68"/>
  <c r="E288" i="68"/>
  <c r="J312" i="68"/>
  <c r="I54" i="68"/>
  <c r="I52" i="68" s="1"/>
  <c r="E108" i="68"/>
  <c r="I109" i="68"/>
  <c r="I108" i="68" s="1"/>
  <c r="D155" i="68"/>
  <c r="D154" i="68" s="1"/>
  <c r="J221" i="68"/>
  <c r="I293" i="68"/>
  <c r="D367" i="68"/>
  <c r="H368" i="68"/>
  <c r="E142" i="68"/>
  <c r="D57" i="68"/>
  <c r="D70" i="68"/>
  <c r="G81" i="68"/>
  <c r="F100" i="68"/>
  <c r="I126" i="68"/>
  <c r="G134" i="68"/>
  <c r="H142" i="68"/>
  <c r="J142" i="68" s="1"/>
  <c r="J143" i="68"/>
  <c r="D149" i="68"/>
  <c r="E166" i="68"/>
  <c r="D181" i="68"/>
  <c r="H182" i="68"/>
  <c r="E201" i="68"/>
  <c r="I202" i="68"/>
  <c r="I201" i="68" s="1"/>
  <c r="E237" i="68"/>
  <c r="I238" i="68"/>
  <c r="I237" i="68" s="1"/>
  <c r="E254" i="68"/>
  <c r="D261" i="68"/>
  <c r="H264" i="68"/>
  <c r="J264" i="68" s="1"/>
  <c r="E284" i="68"/>
  <c r="G287" i="68"/>
  <c r="E297" i="68"/>
  <c r="I298" i="68"/>
  <c r="I297" i="68" s="1"/>
  <c r="D134" i="68"/>
  <c r="H135" i="68"/>
  <c r="E149" i="68"/>
  <c r="I150" i="68"/>
  <c r="I149" i="68" s="1"/>
  <c r="F201" i="68"/>
  <c r="H202" i="68"/>
  <c r="D275" i="68"/>
  <c r="H276" i="68"/>
  <c r="H298" i="68"/>
  <c r="F297" i="68"/>
  <c r="D306" i="68"/>
  <c r="H307" i="68"/>
  <c r="I50" i="68"/>
  <c r="H15" i="68"/>
  <c r="F70" i="68"/>
  <c r="G117" i="68"/>
  <c r="G113" i="68" s="1"/>
  <c r="I124" i="68"/>
  <c r="I123" i="68" s="1"/>
  <c r="G129" i="68"/>
  <c r="D129" i="68"/>
  <c r="H133" i="68"/>
  <c r="J133" i="68" s="1"/>
  <c r="G165" i="68"/>
  <c r="D193" i="68"/>
  <c r="H194" i="68"/>
  <c r="E275" i="68"/>
  <c r="I276" i="68"/>
  <c r="I275" i="68" s="1"/>
  <c r="I288" i="68"/>
  <c r="D62" i="68"/>
  <c r="H47" i="68"/>
  <c r="G70" i="68"/>
  <c r="I78" i="68"/>
  <c r="H102" i="68"/>
  <c r="H157" i="68"/>
  <c r="J157" i="68" s="1"/>
  <c r="G161" i="68"/>
  <c r="G154" i="68" s="1"/>
  <c r="I162" i="68"/>
  <c r="I161" i="68" s="1"/>
  <c r="D166" i="68"/>
  <c r="I194" i="68"/>
  <c r="E193" i="68"/>
  <c r="H258" i="68"/>
  <c r="J258" i="68" s="1"/>
  <c r="I284" i="68"/>
  <c r="J289" i="68"/>
  <c r="H288" i="68"/>
  <c r="H123" i="68"/>
  <c r="J124" i="68"/>
  <c r="D146" i="68"/>
  <c r="H147" i="68"/>
  <c r="I15" i="68"/>
  <c r="I14" i="68" s="1"/>
  <c r="D52" i="68"/>
  <c r="D45" i="68" s="1"/>
  <c r="H60" i="68"/>
  <c r="J60" i="68" s="1"/>
  <c r="H71" i="68"/>
  <c r="I83" i="68"/>
  <c r="D86" i="68"/>
  <c r="D95" i="68"/>
  <c r="H97" i="68"/>
  <c r="E100" i="68"/>
  <c r="E94" i="68" s="1"/>
  <c r="I102" i="68"/>
  <c r="I100" i="68" s="1"/>
  <c r="D138" i="68"/>
  <c r="G146" i="68"/>
  <c r="D170" i="68"/>
  <c r="D175" i="68"/>
  <c r="H176" i="68"/>
  <c r="H234" i="68"/>
  <c r="J235" i="68"/>
  <c r="D239" i="68"/>
  <c r="H240" i="68"/>
  <c r="I252" i="68"/>
  <c r="I249" i="68" s="1"/>
  <c r="J267" i="68"/>
  <c r="G274" i="68"/>
  <c r="I138" i="68"/>
  <c r="E175" i="68"/>
  <c r="I176" i="68"/>
  <c r="I175" i="68" s="1"/>
  <c r="I165" i="68" s="1"/>
  <c r="E239" i="68"/>
  <c r="I240" i="68"/>
  <c r="I239" i="68" s="1"/>
  <c r="H254" i="68"/>
  <c r="J254" i="68" s="1"/>
  <c r="J255" i="68"/>
  <c r="E261" i="68"/>
  <c r="I262" i="68"/>
  <c r="I261" i="68" s="1"/>
  <c r="D279" i="68"/>
  <c r="H280" i="68"/>
  <c r="H290" i="68"/>
  <c r="J290" i="68" s="1"/>
  <c r="D288" i="68"/>
  <c r="I71" i="68"/>
  <c r="E123" i="68"/>
  <c r="D142" i="68"/>
  <c r="I143" i="68"/>
  <c r="I142" i="68" s="1"/>
  <c r="H150" i="68"/>
  <c r="H162" i="68"/>
  <c r="I182" i="68"/>
  <c r="I181" i="68" s="1"/>
  <c r="G201" i="68"/>
  <c r="E215" i="68"/>
  <c r="H218" i="68"/>
  <c r="J218" i="68" s="1"/>
  <c r="D220" i="68"/>
  <c r="H230" i="68"/>
  <c r="J230" i="68" s="1"/>
  <c r="E306" i="68"/>
  <c r="J348" i="68"/>
  <c r="H347" i="68"/>
  <c r="J347" i="68" s="1"/>
  <c r="G352" i="68"/>
  <c r="I354" i="68"/>
  <c r="D357" i="68"/>
  <c r="H358" i="68"/>
  <c r="E367" i="68"/>
  <c r="I368" i="68"/>
  <c r="I367" i="68" s="1"/>
  <c r="G170" i="68"/>
  <c r="G189" i="68"/>
  <c r="G193" i="68"/>
  <c r="F206" i="68"/>
  <c r="F215" i="68"/>
  <c r="I218" i="68"/>
  <c r="I215" i="68" s="1"/>
  <c r="G225" i="68"/>
  <c r="I230" i="68"/>
  <c r="I228" i="68" s="1"/>
  <c r="D325" i="68"/>
  <c r="I358" i="68"/>
  <c r="E357" i="68"/>
  <c r="E395" i="68"/>
  <c r="I397" i="68"/>
  <c r="I405" i="68"/>
  <c r="E161" i="68"/>
  <c r="E154" i="68" s="1"/>
  <c r="G181" i="68"/>
  <c r="H189" i="68"/>
  <c r="G206" i="68"/>
  <c r="H225" i="68"/>
  <c r="J225" i="68" s="1"/>
  <c r="E246" i="68"/>
  <c r="I247" i="68"/>
  <c r="I246" i="68" s="1"/>
  <c r="F395" i="68"/>
  <c r="H397" i="68"/>
  <c r="E311" i="68"/>
  <c r="H318" i="68"/>
  <c r="J318" i="68" s="1"/>
  <c r="J238" i="68"/>
  <c r="E281" i="68"/>
  <c r="F311" i="68"/>
  <c r="J353" i="68"/>
  <c r="H352" i="68"/>
  <c r="J352" i="68" s="1"/>
  <c r="F372" i="68"/>
  <c r="H373" i="68"/>
  <c r="D234" i="68"/>
  <c r="D233" i="68" s="1"/>
  <c r="F284" i="68"/>
  <c r="F274" i="68" s="1"/>
  <c r="D338" i="68"/>
  <c r="H339" i="68"/>
  <c r="G371" i="68"/>
  <c r="D415" i="68"/>
  <c r="H416" i="68"/>
  <c r="E117" i="68"/>
  <c r="E113" i="68" s="1"/>
  <c r="E129" i="68"/>
  <c r="H156" i="68"/>
  <c r="I199" i="68"/>
  <c r="H213" i="68"/>
  <c r="J213" i="68" s="1"/>
  <c r="F220" i="68"/>
  <c r="I223" i="68"/>
  <c r="I220" i="68" s="1"/>
  <c r="E234" i="68"/>
  <c r="E233" i="68" s="1"/>
  <c r="I235" i="68"/>
  <c r="I234" i="68" s="1"/>
  <c r="I233" i="68" s="1"/>
  <c r="H257" i="68"/>
  <c r="J257" i="68" s="1"/>
  <c r="I271" i="68"/>
  <c r="I266" i="68" s="1"/>
  <c r="I321" i="68"/>
  <c r="E415" i="68"/>
  <c r="I416" i="68"/>
  <c r="H115" i="68"/>
  <c r="H127" i="68"/>
  <c r="H139" i="68"/>
  <c r="I156" i="68"/>
  <c r="I155" i="68" s="1"/>
  <c r="I154" i="68" s="1"/>
  <c r="H167" i="68"/>
  <c r="I211" i="68"/>
  <c r="I206" i="68" s="1"/>
  <c r="G220" i="68"/>
  <c r="E299" i="68"/>
  <c r="H302" i="68"/>
  <c r="J302" i="68" s="1"/>
  <c r="I312" i="68"/>
  <c r="I311" i="68" s="1"/>
  <c r="H322" i="68"/>
  <c r="J322" i="68" s="1"/>
  <c r="F338" i="68"/>
  <c r="G347" i="68"/>
  <c r="F299" i="68"/>
  <c r="I302" i="68"/>
  <c r="I299" i="68" s="1"/>
  <c r="I324" i="68"/>
  <c r="F325" i="68"/>
  <c r="I331" i="68"/>
  <c r="G338" i="68"/>
  <c r="D347" i="68"/>
  <c r="I353" i="68"/>
  <c r="I352" i="68" s="1"/>
  <c r="F374" i="68"/>
  <c r="G385" i="68"/>
  <c r="I390" i="68"/>
  <c r="H350" i="68"/>
  <c r="J350" i="68" s="1"/>
  <c r="H362" i="68"/>
  <c r="J362" i="68" s="1"/>
  <c r="E374" i="68"/>
  <c r="I375" i="68"/>
  <c r="I399" i="68"/>
  <c r="H418" i="68"/>
  <c r="J418" i="68" s="1"/>
  <c r="D274" i="74"/>
  <c r="D244" i="73"/>
  <c r="E44" i="72"/>
  <c r="E338" i="68"/>
  <c r="I339" i="68"/>
  <c r="F347" i="68"/>
  <c r="F357" i="68"/>
  <c r="F415" i="68"/>
  <c r="E187" i="51"/>
  <c r="D244" i="79"/>
  <c r="D244" i="81"/>
  <c r="H370" i="68"/>
  <c r="J370" i="68" s="1"/>
  <c r="E371" i="68"/>
  <c r="I380" i="68"/>
  <c r="I404" i="68"/>
  <c r="H423" i="68"/>
  <c r="J423" i="68" s="1"/>
  <c r="D245" i="51"/>
  <c r="D244" i="75"/>
  <c r="D6" i="67"/>
  <c r="D56" i="67"/>
  <c r="E244" i="51"/>
  <c r="E244" i="75"/>
  <c r="D44" i="78"/>
  <c r="D395" i="68"/>
  <c r="E6" i="67"/>
  <c r="I307" i="68"/>
  <c r="I306" i="68" s="1"/>
  <c r="I387" i="68"/>
  <c r="I385" i="68" s="1"/>
  <c r="G405" i="68"/>
  <c r="D45" i="51"/>
  <c r="D287" i="69"/>
  <c r="E44" i="70"/>
  <c r="D287" i="70"/>
  <c r="D56" i="72"/>
  <c r="D44" i="72" s="1"/>
  <c r="D122" i="73"/>
  <c r="D200" i="74"/>
  <c r="D187" i="74" s="1"/>
  <c r="E6" i="75"/>
  <c r="D44" i="79"/>
  <c r="E44" i="82"/>
  <c r="F352" i="68"/>
  <c r="I373" i="68"/>
  <c r="I372" i="68" s="1"/>
  <c r="E405" i="68"/>
  <c r="D187" i="67"/>
  <c r="D165" i="51"/>
  <c r="E6" i="72"/>
  <c r="D287" i="73"/>
  <c r="D287" i="74"/>
  <c r="E44" i="76"/>
  <c r="E44" i="77"/>
  <c r="D44" i="81"/>
  <c r="D44" i="82"/>
  <c r="D274" i="70"/>
  <c r="D6" i="71"/>
  <c r="D187" i="71"/>
  <c r="D245" i="71"/>
  <c r="D6" i="72"/>
  <c r="D187" i="72"/>
  <c r="D56" i="73"/>
  <c r="D44" i="73" s="1"/>
  <c r="D122" i="74"/>
  <c r="D44" i="75"/>
  <c r="D44" i="76"/>
  <c r="I330" i="68"/>
  <c r="E44" i="51"/>
  <c r="D287" i="51"/>
  <c r="D56" i="70"/>
  <c r="D44" i="70" s="1"/>
  <c r="E187" i="72"/>
  <c r="I359" i="68"/>
  <c r="D374" i="68"/>
  <c r="D371" i="68" s="1"/>
  <c r="H375" i="68"/>
  <c r="I392" i="68"/>
  <c r="H399" i="68"/>
  <c r="J399" i="68" s="1"/>
  <c r="D405" i="68"/>
  <c r="H406" i="68"/>
  <c r="D45" i="67"/>
  <c r="E244" i="67"/>
  <c r="D154" i="69"/>
  <c r="D274" i="69"/>
  <c r="D244" i="69" s="1"/>
  <c r="D245" i="70"/>
  <c r="E6" i="71"/>
  <c r="E244" i="72"/>
  <c r="D7" i="73"/>
  <c r="D6" i="73" s="1"/>
  <c r="E6" i="78"/>
  <c r="I348" i="68"/>
  <c r="J282" i="68" l="1"/>
  <c r="H281" i="68"/>
  <c r="J281" i="68" s="1"/>
  <c r="J222" i="68"/>
  <c r="H220" i="68"/>
  <c r="J220" i="68" s="1"/>
  <c r="H170" i="68"/>
  <c r="J170" i="68" s="1"/>
  <c r="J172" i="68"/>
  <c r="F6" i="68"/>
  <c r="I30" i="68"/>
  <c r="I62" i="68"/>
  <c r="I86" i="68"/>
  <c r="I410" i="68"/>
  <c r="I225" i="68"/>
  <c r="F94" i="68"/>
  <c r="E165" i="68"/>
  <c r="D245" i="68"/>
  <c r="D274" i="68"/>
  <c r="F56" i="68"/>
  <c r="G122" i="68"/>
  <c r="I81" i="68"/>
  <c r="D188" i="68"/>
  <c r="D187" i="68" s="1"/>
  <c r="E188" i="68"/>
  <c r="I189" i="68"/>
  <c r="J54" i="68"/>
  <c r="F122" i="68"/>
  <c r="D94" i="68"/>
  <c r="F287" i="68"/>
  <c r="F244" i="68" s="1"/>
  <c r="D122" i="68"/>
  <c r="G56" i="68"/>
  <c r="G200" i="68"/>
  <c r="G188" i="68"/>
  <c r="G187" i="68" s="1"/>
  <c r="I395" i="68"/>
  <c r="E245" i="68"/>
  <c r="I320" i="68"/>
  <c r="I415" i="68"/>
  <c r="D244" i="74"/>
  <c r="I338" i="68"/>
  <c r="I371" i="68"/>
  <c r="D44" i="51"/>
  <c r="I347" i="68"/>
  <c r="J51" i="68"/>
  <c r="D244" i="71"/>
  <c r="D44" i="74"/>
  <c r="I325" i="68"/>
  <c r="D44" i="69"/>
  <c r="J386" i="68"/>
  <c r="H385" i="68"/>
  <c r="J385" i="68" s="1"/>
  <c r="J270" i="68"/>
  <c r="H266" i="68"/>
  <c r="J266" i="68" s="1"/>
  <c r="J286" i="68"/>
  <c r="H284" i="68"/>
  <c r="J284" i="68" s="1"/>
  <c r="J294" i="68"/>
  <c r="H293" i="68"/>
  <c r="J293" i="68" s="1"/>
  <c r="H246" i="68"/>
  <c r="J247" i="68"/>
  <c r="J91" i="68"/>
  <c r="H86" i="68"/>
  <c r="J86" i="68" s="1"/>
  <c r="J67" i="68"/>
  <c r="H62" i="68"/>
  <c r="J62" i="68" s="1"/>
  <c r="J97" i="68"/>
  <c r="H95" i="68"/>
  <c r="D56" i="68"/>
  <c r="D44" i="67"/>
  <c r="E200" i="68"/>
  <c r="E187" i="68" s="1"/>
  <c r="E56" i="68"/>
  <c r="I70" i="68"/>
  <c r="I56" i="68" s="1"/>
  <c r="I19" i="68"/>
  <c r="I6" i="68" s="1"/>
  <c r="E6" i="68"/>
  <c r="F44" i="68"/>
  <c r="G44" i="68"/>
  <c r="H405" i="68"/>
  <c r="J405" i="68" s="1"/>
  <c r="J406" i="68"/>
  <c r="J123" i="68"/>
  <c r="H181" i="68"/>
  <c r="J181" i="68" s="1"/>
  <c r="J182" i="68"/>
  <c r="D200" i="68"/>
  <c r="H30" i="68"/>
  <c r="J30" i="68" s="1"/>
  <c r="H415" i="68"/>
  <c r="J415" i="68" s="1"/>
  <c r="J416" i="68"/>
  <c r="H161" i="68"/>
  <c r="J161" i="68" s="1"/>
  <c r="J162" i="68"/>
  <c r="J102" i="68"/>
  <c r="H100" i="68"/>
  <c r="J100" i="68" s="1"/>
  <c r="H410" i="68"/>
  <c r="J410" i="68" s="1"/>
  <c r="J411" i="68"/>
  <c r="I45" i="68"/>
  <c r="H193" i="68"/>
  <c r="J193" i="68" s="1"/>
  <c r="J194" i="68"/>
  <c r="J276" i="68"/>
  <c r="H275" i="68"/>
  <c r="H367" i="68"/>
  <c r="J367" i="68" s="1"/>
  <c r="J368" i="68"/>
  <c r="H129" i="68"/>
  <c r="J129" i="68" s="1"/>
  <c r="J83" i="68"/>
  <c r="H81" i="68"/>
  <c r="J81" i="68" s="1"/>
  <c r="D244" i="51"/>
  <c r="J240" i="68"/>
  <c r="H239" i="68"/>
  <c r="J239" i="68" s="1"/>
  <c r="H297" i="68"/>
  <c r="J297" i="68" s="1"/>
  <c r="J298" i="68"/>
  <c r="H108" i="68"/>
  <c r="J108" i="68" s="1"/>
  <c r="J109" i="68"/>
  <c r="H374" i="68"/>
  <c r="J374" i="68" s="1"/>
  <c r="J375" i="68"/>
  <c r="H338" i="68"/>
  <c r="J338" i="68" s="1"/>
  <c r="J339" i="68"/>
  <c r="H320" i="68"/>
  <c r="J320" i="68" s="1"/>
  <c r="H20" i="68"/>
  <c r="J21" i="68"/>
  <c r="H149" i="68"/>
  <c r="J149" i="68" s="1"/>
  <c r="J150" i="68"/>
  <c r="I374" i="68"/>
  <c r="J167" i="68"/>
  <c r="H166" i="68"/>
  <c r="E122" i="68"/>
  <c r="J234" i="68"/>
  <c r="H233" i="68"/>
  <c r="J233" i="68" s="1"/>
  <c r="J71" i="68"/>
  <c r="H70" i="68"/>
  <c r="J47" i="68"/>
  <c r="H46" i="68"/>
  <c r="I122" i="68"/>
  <c r="H311" i="68"/>
  <c r="J311" i="68" s="1"/>
  <c r="H8" i="68"/>
  <c r="J9" i="68"/>
  <c r="H188" i="68"/>
  <c r="J189" i="68"/>
  <c r="J288" i="68"/>
  <c r="J176" i="68"/>
  <c r="H175" i="68"/>
  <c r="J175" i="68" s="1"/>
  <c r="H201" i="68"/>
  <c r="J202" i="68"/>
  <c r="H299" i="68"/>
  <c r="J299" i="68" s="1"/>
  <c r="H261" i="68"/>
  <c r="J261" i="68" s="1"/>
  <c r="J262" i="68"/>
  <c r="H306" i="68"/>
  <c r="J306" i="68" s="1"/>
  <c r="J307" i="68"/>
  <c r="H52" i="68"/>
  <c r="J52" i="68" s="1"/>
  <c r="J53" i="68"/>
  <c r="J95" i="68"/>
  <c r="H138" i="68"/>
  <c r="J138" i="68" s="1"/>
  <c r="J139" i="68"/>
  <c r="D287" i="68"/>
  <c r="D244" i="68" s="1"/>
  <c r="F200" i="68"/>
  <c r="F187" i="68" s="1"/>
  <c r="E287" i="68"/>
  <c r="G244" i="68"/>
  <c r="H35" i="68"/>
  <c r="J35" i="68" s="1"/>
  <c r="H126" i="68"/>
  <c r="J126" i="68" s="1"/>
  <c r="J127" i="68"/>
  <c r="J397" i="68"/>
  <c r="H395" i="68"/>
  <c r="J395" i="68" s="1"/>
  <c r="I193" i="68"/>
  <c r="I287" i="68"/>
  <c r="H57" i="68"/>
  <c r="D244" i="70"/>
  <c r="H114" i="68"/>
  <c r="J115" i="68"/>
  <c r="J373" i="68"/>
  <c r="H372" i="68"/>
  <c r="J372" i="68" s="1"/>
  <c r="I357" i="68"/>
  <c r="J280" i="68"/>
  <c r="H279" i="68"/>
  <c r="J279" i="68" s="1"/>
  <c r="H146" i="68"/>
  <c r="J146" i="68" s="1"/>
  <c r="J147" i="68"/>
  <c r="D165" i="68"/>
  <c r="I274" i="68"/>
  <c r="J15" i="68"/>
  <c r="H14" i="68"/>
  <c r="J14" i="68" s="1"/>
  <c r="H228" i="68"/>
  <c r="J228" i="68" s="1"/>
  <c r="H249" i="68"/>
  <c r="J249" i="68" s="1"/>
  <c r="I94" i="68"/>
  <c r="J156" i="68"/>
  <c r="H155" i="68"/>
  <c r="F371" i="68"/>
  <c r="H371" i="68" s="1"/>
  <c r="J371" i="68" s="1"/>
  <c r="I245" i="68"/>
  <c r="H357" i="68"/>
  <c r="J357" i="68" s="1"/>
  <c r="J358" i="68"/>
  <c r="E274" i="68"/>
  <c r="H134" i="68"/>
  <c r="J134" i="68" s="1"/>
  <c r="J135" i="68"/>
  <c r="I200" i="68"/>
  <c r="H206" i="68"/>
  <c r="J206" i="68" s="1"/>
  <c r="J216" i="68"/>
  <c r="H215" i="68"/>
  <c r="J215" i="68" s="1"/>
  <c r="J26" i="68"/>
  <c r="H25" i="68"/>
  <c r="J25" i="68" s="1"/>
  <c r="J70" i="68" l="1"/>
  <c r="I188" i="68"/>
  <c r="I244" i="68"/>
  <c r="E244" i="68"/>
  <c r="H245" i="68"/>
  <c r="J246" i="68"/>
  <c r="D44" i="68"/>
  <c r="E44" i="68"/>
  <c r="I187" i="68"/>
  <c r="H122" i="68"/>
  <c r="J122" i="68" s="1"/>
  <c r="J275" i="68"/>
  <c r="H274" i="68"/>
  <c r="J274" i="68" s="1"/>
  <c r="J245" i="68"/>
  <c r="H56" i="68"/>
  <c r="J56" i="68" s="1"/>
  <c r="J57" i="68"/>
  <c r="J188" i="68"/>
  <c r="H187" i="68"/>
  <c r="J187" i="68" s="1"/>
  <c r="J20" i="68"/>
  <c r="H19" i="68"/>
  <c r="J19" i="68" s="1"/>
  <c r="J8" i="68"/>
  <c r="H7" i="68"/>
  <c r="H113" i="68"/>
  <c r="J113" i="68" s="1"/>
  <c r="J114" i="68"/>
  <c r="J201" i="68"/>
  <c r="H200" i="68"/>
  <c r="J200" i="68" s="1"/>
  <c r="H154" i="68"/>
  <c r="J154" i="68" s="1"/>
  <c r="J155" i="68"/>
  <c r="H94" i="68"/>
  <c r="J94" i="68" s="1"/>
  <c r="H287" i="68"/>
  <c r="J287" i="68" s="1"/>
  <c r="I44" i="68"/>
  <c r="H165" i="68"/>
  <c r="J165" i="68" s="1"/>
  <c r="J166" i="68"/>
  <c r="H45" i="68"/>
  <c r="J46" i="68"/>
  <c r="H244" i="68" l="1"/>
  <c r="J244" i="68" s="1"/>
  <c r="J45" i="68"/>
  <c r="H44" i="68"/>
  <c r="J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<sst xmlns="http://schemas.openxmlformats.org/spreadsheetml/2006/main" count="15428" uniqueCount="816">
  <si>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</si>
  <si>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GRAD ILOK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</si>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</sst>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346" zoomScaleNormal="100" workbookViewId="0">
      <selection activeCell="B371" sqref="B37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11750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11750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11750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>
        <v>11750</v>
      </c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30000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E26" sqref="E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283832.12</v>
      </c>
      <c r="E6" s="2">
        <f t="shared" ref="E6:I6" si="0">+E7+E14+E19+E30+E35</f>
        <v>235178.71000000002</v>
      </c>
      <c r="F6" s="2">
        <f t="shared" si="0"/>
        <v>0</v>
      </c>
      <c r="G6" s="2">
        <f>+G7+G14+G19+G30+G35</f>
        <v>0</v>
      </c>
      <c r="H6" s="2">
        <f t="shared" si="0"/>
        <v>283832.12</v>
      </c>
      <c r="I6" s="2">
        <f t="shared" si="0"/>
        <v>235178.71000000002</v>
      </c>
      <c r="J6" s="50">
        <f>IF(H6&lt;&gt;0,IF(I6/H6&gt;=100,"&gt;&gt;100",I6/H6*100),"-")</f>
        <v>82.858384738133239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283832.12</v>
      </c>
      <c r="E19" s="3">
        <f t="shared" ref="E19:I19" si="8">E20+E25</f>
        <v>235178.71000000002</v>
      </c>
      <c r="F19" s="3">
        <f t="shared" si="8"/>
        <v>0</v>
      </c>
      <c r="G19" s="3">
        <f t="shared" si="8"/>
        <v>0</v>
      </c>
      <c r="H19" s="3">
        <f t="shared" si="8"/>
        <v>283832.12</v>
      </c>
      <c r="I19" s="3">
        <f t="shared" si="8"/>
        <v>235178.71000000002</v>
      </c>
      <c r="J19" s="50">
        <f t="shared" si="2"/>
        <v>82.858384738133239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283832.12</v>
      </c>
      <c r="E20" s="3">
        <f t="shared" ref="E20:I20" si="9">SUM(E21:E24)</f>
        <v>233013.64</v>
      </c>
      <c r="F20" s="3">
        <f t="shared" si="9"/>
        <v>0</v>
      </c>
      <c r="G20" s="3">
        <f t="shared" si="9"/>
        <v>0</v>
      </c>
      <c r="H20" s="3">
        <f t="shared" si="9"/>
        <v>283832.12</v>
      </c>
      <c r="I20" s="3">
        <f t="shared" si="9"/>
        <v>233013.64</v>
      </c>
      <c r="J20" s="50">
        <f t="shared" si="2"/>
        <v>82.095585235384931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283832.12</v>
      </c>
      <c r="E21" s="84">
        <f>SUM('510:816'!E21)</f>
        <v>233013.64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283832.12</v>
      </c>
      <c r="I21" s="11">
        <f t="shared" si="10"/>
        <v>233013.64</v>
      </c>
      <c r="J21" s="50">
        <f t="shared" si="2"/>
        <v>82.095585235384931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2165.0700000000002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2165.0700000000002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2165.0700000000002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2165.0700000000002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332610.75</v>
      </c>
      <c r="E44" s="3">
        <f t="shared" ref="E44:I44" si="21">E45+E56+E94+E113+E122+E154+E165</f>
        <v>232982.58000000002</v>
      </c>
      <c r="F44" s="3">
        <f t="shared" si="21"/>
        <v>3410.17</v>
      </c>
      <c r="G44" s="3">
        <f t="shared" si="21"/>
        <v>136260.66</v>
      </c>
      <c r="H44" s="3">
        <f t="shared" si="21"/>
        <v>336020.92000000004</v>
      </c>
      <c r="I44" s="3">
        <f t="shared" si="21"/>
        <v>369243.24000000005</v>
      </c>
      <c r="J44" s="50">
        <f t="shared" ref="J44:J107" si="22">IF(H44&lt;&gt;0,IF(I44/H44&gt;=100,"&gt;&gt;100",I44/H44*100),"-")</f>
        <v>109.88697965590953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189630.73</v>
      </c>
      <c r="E45" s="3">
        <f t="shared" si="23"/>
        <v>215459.5</v>
      </c>
      <c r="F45" s="3">
        <f t="shared" si="23"/>
        <v>2786.17</v>
      </c>
      <c r="G45" s="3">
        <f t="shared" si="23"/>
        <v>105165.24</v>
      </c>
      <c r="H45" s="3">
        <f t="shared" si="23"/>
        <v>192416.90000000002</v>
      </c>
      <c r="I45" s="3">
        <f t="shared" si="23"/>
        <v>320624.74000000005</v>
      </c>
      <c r="J45" s="50">
        <f t="shared" si="22"/>
        <v>166.63023881997893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155743.1</v>
      </c>
      <c r="E46" s="3">
        <f t="shared" si="24"/>
        <v>175246.53</v>
      </c>
      <c r="F46" s="3">
        <f t="shared" si="24"/>
        <v>0</v>
      </c>
      <c r="G46" s="3">
        <f t="shared" si="24"/>
        <v>105061.63</v>
      </c>
      <c r="H46" s="3">
        <f t="shared" si="24"/>
        <v>155743.1</v>
      </c>
      <c r="I46" s="3">
        <f t="shared" si="24"/>
        <v>280308.16000000003</v>
      </c>
      <c r="J46" s="50">
        <f t="shared" si="22"/>
        <v>179.98110991755013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155743.1</v>
      </c>
      <c r="E47" s="84">
        <f>SUM('510:816'!E47)</f>
        <v>175246.53</v>
      </c>
      <c r="F47" s="84">
        <f>'Nacionalno sufinanciranje'!D47</f>
        <v>0</v>
      </c>
      <c r="G47" s="84">
        <f>'Nacionalno sufinanciranje'!E47</f>
        <v>105061.63</v>
      </c>
      <c r="H47" s="12">
        <f t="shared" ref="H47:I51" si="25">D47+F47</f>
        <v>155743.1</v>
      </c>
      <c r="I47" s="12">
        <f t="shared" si="25"/>
        <v>280308.16000000003</v>
      </c>
      <c r="J47" s="50">
        <f t="shared" si="22"/>
        <v>179.98110991755013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8190</v>
      </c>
      <c r="E51" s="84">
        <f>SUM('510:816'!E51)</f>
        <v>11800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8190</v>
      </c>
      <c r="I51" s="12">
        <f t="shared" si="25"/>
        <v>11800</v>
      </c>
      <c r="J51" s="50">
        <f t="shared" si="22"/>
        <v>144.07814407814408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25697.63</v>
      </c>
      <c r="E52" s="3">
        <f t="shared" si="26"/>
        <v>28412.97</v>
      </c>
      <c r="F52" s="3">
        <f t="shared" si="26"/>
        <v>2786.17</v>
      </c>
      <c r="G52" s="3">
        <f t="shared" si="26"/>
        <v>103.61</v>
      </c>
      <c r="H52" s="3">
        <f t="shared" si="26"/>
        <v>28483.800000000003</v>
      </c>
      <c r="I52" s="3">
        <f t="shared" si="26"/>
        <v>28516.58</v>
      </c>
      <c r="J52" s="50">
        <f t="shared" si="22"/>
        <v>100.11508295943659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25697.63</v>
      </c>
      <c r="E54" s="84">
        <f>SUM('510:816'!E54)</f>
        <v>28412.97</v>
      </c>
      <c r="F54" s="84">
        <f>'Nacionalno sufinanciranje'!D54</f>
        <v>2786.17</v>
      </c>
      <c r="G54" s="84">
        <f>'Nacionalno sufinanciranje'!E54</f>
        <v>103.61</v>
      </c>
      <c r="H54" s="12">
        <f t="shared" si="27"/>
        <v>28483.800000000003</v>
      </c>
      <c r="I54" s="12">
        <f t="shared" si="27"/>
        <v>28516.58</v>
      </c>
      <c r="J54" s="50">
        <f t="shared" si="22"/>
        <v>100.11508295943659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142980.02000000002</v>
      </c>
      <c r="E56" s="3">
        <f t="shared" ref="E56:I56" si="28">E57+E62+E70+E80+E81+E86</f>
        <v>17523.080000000002</v>
      </c>
      <c r="F56" s="3">
        <f t="shared" si="28"/>
        <v>624</v>
      </c>
      <c r="G56" s="3">
        <f t="shared" si="28"/>
        <v>31095.420000000002</v>
      </c>
      <c r="H56" s="3">
        <f t="shared" si="28"/>
        <v>143604.02000000002</v>
      </c>
      <c r="I56" s="3">
        <f t="shared" si="28"/>
        <v>48618.5</v>
      </c>
      <c r="J56" s="50">
        <f t="shared" si="22"/>
        <v>33.855946372531911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886.4</v>
      </c>
      <c r="E57" s="3">
        <f t="shared" si="29"/>
        <v>926.8</v>
      </c>
      <c r="F57" s="3">
        <f t="shared" si="29"/>
        <v>624</v>
      </c>
      <c r="G57" s="3">
        <f t="shared" si="29"/>
        <v>0</v>
      </c>
      <c r="H57" s="3">
        <f t="shared" si="29"/>
        <v>1510.4</v>
      </c>
      <c r="I57" s="3">
        <f t="shared" si="29"/>
        <v>926.8</v>
      </c>
      <c r="J57" s="50">
        <f t="shared" si="22"/>
        <v>61.361228813559308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100.8</v>
      </c>
      <c r="F59" s="84">
        <f>'Nacionalno sufinanciranje'!D59</f>
        <v>624</v>
      </c>
      <c r="G59" s="84">
        <f>'Nacionalno sufinanciranje'!E59</f>
        <v>0</v>
      </c>
      <c r="H59" s="12">
        <f t="shared" si="30"/>
        <v>624</v>
      </c>
      <c r="I59" s="12">
        <f t="shared" si="30"/>
        <v>100.8</v>
      </c>
      <c r="J59" s="50">
        <f t="shared" si="22"/>
        <v>16.153846153846153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886.4</v>
      </c>
      <c r="E61" s="84">
        <f>SUM('510:816'!E61)</f>
        <v>826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886.4</v>
      </c>
      <c r="I61" s="12">
        <f t="shared" si="30"/>
        <v>826</v>
      </c>
      <c r="J61" s="50">
        <f t="shared" si="22"/>
        <v>93.185920577617338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4377.6000000000004</v>
      </c>
      <c r="E62" s="3">
        <f t="shared" si="31"/>
        <v>4377.6000000000004</v>
      </c>
      <c r="F62" s="3">
        <f t="shared" si="31"/>
        <v>0</v>
      </c>
      <c r="G62" s="3">
        <f t="shared" si="31"/>
        <v>8344.91</v>
      </c>
      <c r="H62" s="3">
        <f t="shared" si="31"/>
        <v>4377.6000000000004</v>
      </c>
      <c r="I62" s="3">
        <f t="shared" si="31"/>
        <v>12722.51</v>
      </c>
      <c r="J62" s="50">
        <f t="shared" si="22"/>
        <v>290.62751279239762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4377.6000000000004</v>
      </c>
      <c r="E63" s="84">
        <f>SUM('510:816'!E63)</f>
        <v>4377.6000000000004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4377.6000000000004</v>
      </c>
      <c r="I63" s="12">
        <f t="shared" si="32"/>
        <v>4377.6000000000004</v>
      </c>
      <c r="J63" s="50">
        <f t="shared" si="22"/>
        <v>100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8344.91</v>
      </c>
      <c r="H64" s="12">
        <f t="shared" si="32"/>
        <v>0</v>
      </c>
      <c r="I64" s="12">
        <f t="shared" si="32"/>
        <v>8344.91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137716.02000000002</v>
      </c>
      <c r="E70" s="3">
        <f t="shared" si="33"/>
        <v>10457.1</v>
      </c>
      <c r="F70" s="3">
        <f t="shared" si="33"/>
        <v>0</v>
      </c>
      <c r="G70" s="3">
        <f t="shared" si="33"/>
        <v>12351.49</v>
      </c>
      <c r="H70" s="3">
        <f t="shared" si="33"/>
        <v>137716.02000000002</v>
      </c>
      <c r="I70" s="3">
        <f t="shared" si="33"/>
        <v>22808.59</v>
      </c>
      <c r="J70" s="50">
        <f t="shared" si="22"/>
        <v>16.562045577558806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4250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4250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122236.02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122236.02</v>
      </c>
      <c r="I72" s="12">
        <f t="shared" si="34"/>
        <v>0</v>
      </c>
      <c r="J72" s="50">
        <f t="shared" si="22"/>
        <v>0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416.5</v>
      </c>
      <c r="F73" s="84">
        <f>'Nacionalno sufinanciranje'!D73</f>
        <v>0</v>
      </c>
      <c r="G73" s="84">
        <f>'Nacionalno sufinanciranje'!E73</f>
        <v>81.25</v>
      </c>
      <c r="H73" s="12">
        <f t="shared" si="34"/>
        <v>0</v>
      </c>
      <c r="I73" s="12">
        <f t="shared" si="34"/>
        <v>497.75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11000</v>
      </c>
      <c r="H74" s="12">
        <f t="shared" si="34"/>
        <v>0</v>
      </c>
      <c r="I74" s="12">
        <f t="shared" si="34"/>
        <v>11000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15480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15480</v>
      </c>
      <c r="I77" s="12">
        <f t="shared" si="34"/>
        <v>0</v>
      </c>
      <c r="J77" s="50">
        <f t="shared" si="22"/>
        <v>0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5610.6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5610.6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180</v>
      </c>
      <c r="F79" s="84">
        <f>'Nacionalno sufinanciranje'!D79</f>
        <v>0</v>
      </c>
      <c r="G79" s="84">
        <f>'Nacionalno sufinanciranje'!E79</f>
        <v>1270.24</v>
      </c>
      <c r="H79" s="12">
        <f t="shared" si="34"/>
        <v>0</v>
      </c>
      <c r="I79" s="12">
        <f t="shared" si="34"/>
        <v>1450.24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457.75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457.75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1303.83</v>
      </c>
      <c r="F86" s="3">
        <f t="shared" si="37"/>
        <v>0</v>
      </c>
      <c r="G86" s="3">
        <f t="shared" si="37"/>
        <v>10399.02</v>
      </c>
      <c r="H86" s="3">
        <f t="shared" si="37"/>
        <v>0</v>
      </c>
      <c r="I86" s="3">
        <f t="shared" si="37"/>
        <v>11702.85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1303.83</v>
      </c>
      <c r="F89" s="84">
        <f>'Nacionalno sufinanciranje'!D89</f>
        <v>0</v>
      </c>
      <c r="G89" s="84">
        <f>'Nacionalno sufinanciranje'!E89</f>
        <v>399.02</v>
      </c>
      <c r="H89" s="12">
        <f t="shared" si="38"/>
        <v>0</v>
      </c>
      <c r="I89" s="12">
        <f t="shared" si="38"/>
        <v>1702.85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10000</v>
      </c>
      <c r="H93" s="12">
        <f t="shared" si="38"/>
        <v>0</v>
      </c>
      <c r="I93" s="12">
        <f t="shared" si="38"/>
        <v>10000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24411.359999999997</v>
      </c>
      <c r="F187" s="3">
        <f t="shared" si="84"/>
        <v>0</v>
      </c>
      <c r="G187" s="3">
        <f t="shared" si="84"/>
        <v>13594.51</v>
      </c>
      <c r="H187" s="3">
        <f t="shared" si="84"/>
        <v>0</v>
      </c>
      <c r="I187" s="3">
        <f t="shared" si="84"/>
        <v>38005.870000000003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20892.559999999998</v>
      </c>
      <c r="F200" s="3">
        <f t="shared" si="90"/>
        <v>0</v>
      </c>
      <c r="G200" s="3">
        <f t="shared" si="90"/>
        <v>11544.51</v>
      </c>
      <c r="H200" s="3">
        <f t="shared" si="90"/>
        <v>0</v>
      </c>
      <c r="I200" s="3">
        <f t="shared" si="90"/>
        <v>32437.07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9142.56</v>
      </c>
      <c r="F206" s="3">
        <f t="shared" si="93"/>
        <v>0</v>
      </c>
      <c r="G206" s="3">
        <f t="shared" si="93"/>
        <v>5647.16</v>
      </c>
      <c r="H206" s="3">
        <f t="shared" si="93"/>
        <v>0</v>
      </c>
      <c r="I206" s="3">
        <f t="shared" si="93"/>
        <v>14789.72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9142.56</v>
      </c>
      <c r="F213" s="84">
        <f>'Nacionalno sufinanciranje'!D213</f>
        <v>0</v>
      </c>
      <c r="G213" s="84">
        <f>'Nacionalno sufinanciranje'!E213</f>
        <v>5647.16</v>
      </c>
      <c r="H213" s="12">
        <f t="shared" si="94"/>
        <v>0</v>
      </c>
      <c r="I213" s="12">
        <f t="shared" si="94"/>
        <v>14789.72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5897.35</v>
      </c>
      <c r="H220" s="3">
        <f t="shared" si="97"/>
        <v>0</v>
      </c>
      <c r="I220" s="3">
        <f t="shared" si="97"/>
        <v>5897.35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5897.35</v>
      </c>
      <c r="H221" s="12">
        <f t="shared" ref="H221:I224" si="98">D221+F221</f>
        <v>0</v>
      </c>
      <c r="I221" s="12">
        <f t="shared" si="98"/>
        <v>5897.35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11750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11750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11750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11750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3518.8</v>
      </c>
      <c r="F239" s="3">
        <f t="shared" si="108"/>
        <v>0</v>
      </c>
      <c r="G239" s="3">
        <f t="shared" si="108"/>
        <v>2050</v>
      </c>
      <c r="H239" s="3">
        <f t="shared" si="108"/>
        <v>0</v>
      </c>
      <c r="I239" s="3">
        <f t="shared" si="108"/>
        <v>5568.8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3518.8</v>
      </c>
      <c r="F240" s="84">
        <f>'Nacionalno sufinanciranje'!D240</f>
        <v>0</v>
      </c>
      <c r="G240" s="84">
        <f>'Nacionalno sufinanciranje'!E240</f>
        <v>2050</v>
      </c>
      <c r="H240" s="12">
        <f t="shared" ref="H240:I243" si="109">D240+F240</f>
        <v>0</v>
      </c>
      <c r="I240" s="12">
        <f t="shared" si="109"/>
        <v>5568.8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154347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154347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154347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154347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154347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154347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524838.81000000006</v>
      </c>
      <c r="E425" s="84">
        <f>SUM('510:816'!E425)</f>
        <v>2607040.2000000002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524838.81000000006</v>
      </c>
      <c r="I425" s="11">
        <f t="shared" si="176"/>
        <v>2607040.2000000002</v>
      </c>
      <c r="J425" s="50">
        <f>IF(H425&lt;&gt;0,IF(I425/H425&gt;=100,"&gt;&gt;100",I425/H425*100),"-")</f>
        <v>496.73159650674455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8" zoomScaleNormal="100" workbookViewId="0">
      <selection activeCell="D61" sqref="D6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3410.17</v>
      </c>
      <c r="E44" s="3">
        <f>E45+E56+E94+E113+E122+E154+E165</f>
        <v>136260.66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2786.17</v>
      </c>
      <c r="E45" s="3">
        <f t="shared" si="0"/>
        <v>105165.24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105061.63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105061.63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2786.17</v>
      </c>
      <c r="E52" s="3">
        <f t="shared" si="2"/>
        <v>103.61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2786.17</v>
      </c>
      <c r="E54" s="5">
        <v>103.61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624</v>
      </c>
      <c r="E56" s="3">
        <f>E57+E62+E70+E80+E81+E86</f>
        <v>31095.420000000002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624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624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8344.91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>
        <v>8344.91</v>
      </c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12351.49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81.25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11000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1270.24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10399.02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399.02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>
        <v>10000</v>
      </c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13594.51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11544.51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5647.16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5647.16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5897.35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>
        <v>5897.35</v>
      </c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2050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2050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10" zoomScaleNormal="100" workbookViewId="0">
      <selection activeCell="D425" sqref="D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2165.0700000000002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2165.0700000000002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0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2165.0700000000002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2165.0700000000002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137716.02000000002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137716.02000000002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137716.02000000002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>
        <v>122236.02</v>
      </c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>
        <v>15480</v>
      </c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>
        <v>0</v>
      </c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1997374.98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15" zoomScaleNormal="100" workbookViewId="0">
      <selection activeCell="B426" sqref="B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283832.12</v>
      </c>
      <c r="E6" s="2">
        <f>+E7+E14+E19+E30+E35</f>
        <v>233013.64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283832.12</v>
      </c>
      <c r="E19" s="3">
        <f>E20+E25</f>
        <v>233013.64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283832.12</v>
      </c>
      <c r="E20" s="3">
        <f>SUM(E21:E24)</f>
        <v>233013.64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283832.12</v>
      </c>
      <c r="E21" s="4">
        <v>233013.64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194894.73</v>
      </c>
      <c r="E44" s="3">
        <f>E45+E56+E94+E113+E122+E154+E165</f>
        <v>218885.15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189630.73</v>
      </c>
      <c r="E45" s="3">
        <f t="shared" si="0"/>
        <v>212412.62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155743.1</v>
      </c>
      <c r="E46" s="3">
        <f t="shared" si="1"/>
        <v>172199.65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155743.1</v>
      </c>
      <c r="E47" s="5">
        <v>172199.65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>
        <v>8190</v>
      </c>
      <c r="E51" s="5">
        <v>11800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25697.63</v>
      </c>
      <c r="E52" s="3">
        <f t="shared" si="2"/>
        <v>28412.97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25697.63</v>
      </c>
      <c r="E54" s="5">
        <v>28412.97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5264</v>
      </c>
      <c r="E56" s="3">
        <f>E57+E62+E70+E80+E81+E86</f>
        <v>6472.5300000000007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886.4</v>
      </c>
      <c r="E57" s="3">
        <f t="shared" si="3"/>
        <v>926.8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100.8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>
        <v>886.4</v>
      </c>
      <c r="E61" s="5">
        <v>826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4377.6000000000004</v>
      </c>
      <c r="E62" s="3">
        <f t="shared" si="4"/>
        <v>4377.6000000000004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4377.6000000000004</v>
      </c>
      <c r="E63" s="5">
        <v>4377.6000000000004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180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>
        <v>180</v>
      </c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988.13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988.13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154347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154347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154347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524838.81000000006</v>
      </c>
      <c r="E425" s="82">
        <v>524838.81000000006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3" zoomScaleNormal="100" workbookViewId="0">
      <selection activeCell="E90" sqref="E9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9430.93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3046.88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3046.88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3046.88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6384.05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5610.6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>
        <v>5610.6</v>
      </c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457.75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315.7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315.7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419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4666.5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4666.5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4666.5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4250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416.5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9142.56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9142.56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9142.56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>
        <v>9142.56</v>
      </c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54826.41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398" zoomScaleNormal="100" workbookViewId="0">
      <selection activeCell="E187" sqref="E18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3518.8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3518.8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3518.8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Dubravka Tomšik</cp:lastModifiedBy>
  <cp:lastPrinted>2026-07-15T05:58:51Z</cp:lastPrinted>
  <dcterms:created xsi:type="dcterms:W3CDTF">2025-08-09T19:28:20Z</dcterms:created>
  <dcterms:modified xsi:type="dcterms:W3CDTF">2026-07-15T10:01:10Z</dcterms:modified>
</cp:coreProperties>
</file>